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PI\2016 CPI Basket\Quarterly Reports\2024\1q24\"/>
    </mc:Choice>
  </mc:AlternateContent>
  <xr:revisionPtr revIDLastSave="0" documentId="13_ncr:1_{12B315AB-835B-49F3-B3C2-27A80CBDEBFF}" xr6:coauthVersionLast="36" xr6:coauthVersionMax="36" xr10:uidLastSave="{00000000-0000-0000-0000-000000000000}"/>
  <bookViews>
    <workbookView xWindow="0" yWindow="0" windowWidth="28800" windowHeight="11625" xr2:uid="{C0077594-AB27-4DB0-8EDF-51CB1AB923E6}"/>
  </bookViews>
  <sheets>
    <sheet name="Fig 1" sheetId="1" r:id="rId1"/>
    <sheet name="Fig 2" sheetId="2" r:id="rId2"/>
    <sheet name="Table 1" sheetId="3" r:id="rId3"/>
    <sheet name="Summary Table" sheetId="11" r:id="rId4"/>
    <sheet name="Table 2" sheetId="4" r:id="rId5"/>
    <sheet name="Table 3" sheetId="5" r:id="rId6"/>
    <sheet name="Table 4" sheetId="6" r:id="rId7"/>
    <sheet name="Table 5" sheetId="7" r:id="rId8"/>
    <sheet name="Table 6" sheetId="8" r:id="rId9"/>
    <sheet name="Table 7" sheetId="9" r:id="rId10"/>
    <sheet name="Table 8" sheetId="10" r:id="rId11"/>
  </sheets>
  <externalReferences>
    <externalReference r:id="rId12"/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9" l="1"/>
  <c r="J47" i="9" l="1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M45" i="9" l="1"/>
  <c r="M42" i="9"/>
  <c r="J45" i="9"/>
  <c r="J44" i="9"/>
  <c r="J43" i="9"/>
  <c r="J42" i="9"/>
  <c r="D62" i="7" l="1"/>
  <c r="C62" i="7"/>
  <c r="D28" i="7"/>
  <c r="M44" i="9" l="1"/>
  <c r="M43" i="9"/>
  <c r="J40" i="9"/>
  <c r="M39" i="9"/>
  <c r="J39" i="9"/>
  <c r="J38" i="9"/>
  <c r="M37" i="9"/>
  <c r="J37" i="9"/>
  <c r="J34" i="9"/>
  <c r="M38" i="9"/>
  <c r="M32" i="9"/>
  <c r="J32" i="9"/>
  <c r="M29" i="9"/>
  <c r="J28" i="9"/>
  <c r="M27" i="9"/>
  <c r="M25" i="9"/>
  <c r="J25" i="9"/>
  <c r="M24" i="9"/>
  <c r="M23" i="9"/>
  <c r="J23" i="9"/>
  <c r="M22" i="9"/>
  <c r="J20" i="9"/>
  <c r="M19" i="9"/>
  <c r="J19" i="9"/>
  <c r="J18" i="9"/>
  <c r="M17" i="9"/>
  <c r="J17" i="9"/>
  <c r="M14" i="9"/>
  <c r="M18" i="9"/>
  <c r="J12" i="9"/>
  <c r="J10" i="9"/>
  <c r="H16" i="8"/>
  <c r="H15" i="8"/>
  <c r="H14" i="8"/>
  <c r="H13" i="8"/>
  <c r="H12" i="8"/>
  <c r="H11" i="8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G20" i="4"/>
  <c r="J20" i="4" s="1"/>
  <c r="G19" i="4"/>
  <c r="G18" i="4"/>
  <c r="G17" i="4"/>
  <c r="J17" i="4" s="1"/>
  <c r="G16" i="4"/>
  <c r="J16" i="4" s="1"/>
  <c r="G15" i="4"/>
  <c r="G14" i="4"/>
  <c r="G13" i="4"/>
  <c r="G12" i="4"/>
  <c r="G11" i="4"/>
  <c r="G10" i="4"/>
  <c r="J10" i="4" s="1"/>
  <c r="G42" i="3"/>
  <c r="G41" i="3"/>
  <c r="G40" i="3"/>
  <c r="G39" i="3"/>
  <c r="G37" i="3"/>
  <c r="G36" i="3"/>
  <c r="G35" i="3"/>
  <c r="G34" i="3"/>
  <c r="G32" i="3"/>
  <c r="G31" i="3"/>
  <c r="G30" i="3"/>
  <c r="G29" i="3"/>
  <c r="G27" i="3"/>
  <c r="G26" i="3"/>
  <c r="G25" i="3"/>
  <c r="G24" i="3"/>
  <c r="G22" i="3"/>
  <c r="G21" i="3"/>
  <c r="G20" i="3"/>
  <c r="G19" i="3"/>
  <c r="G17" i="3"/>
  <c r="G16" i="3"/>
  <c r="G15" i="3"/>
  <c r="G14" i="3"/>
  <c r="G12" i="3"/>
  <c r="M12" i="3" s="1"/>
  <c r="G11" i="3"/>
  <c r="M11" i="3" s="1"/>
  <c r="G10" i="3"/>
  <c r="M10" i="3" s="1"/>
  <c r="G9" i="3"/>
  <c r="M9" i="3" s="1"/>
  <c r="M40" i="3" l="1"/>
  <c r="M22" i="3"/>
  <c r="M42" i="3"/>
  <c r="J35" i="3"/>
  <c r="M41" i="3"/>
  <c r="J31" i="3"/>
  <c r="M25" i="3"/>
  <c r="M26" i="3"/>
  <c r="J12" i="4"/>
  <c r="J18" i="4"/>
  <c r="M30" i="3"/>
  <c r="J14" i="4"/>
  <c r="J15" i="4"/>
  <c r="M29" i="3"/>
  <c r="J25" i="3"/>
  <c r="M36" i="3"/>
  <c r="M15" i="3"/>
  <c r="J16" i="3"/>
  <c r="J19" i="3"/>
  <c r="J36" i="3"/>
  <c r="M37" i="3"/>
  <c r="J14" i="3"/>
  <c r="J11" i="4"/>
  <c r="M16" i="3"/>
  <c r="M17" i="3"/>
  <c r="M31" i="3"/>
  <c r="J13" i="4"/>
  <c r="M32" i="3"/>
  <c r="J20" i="3"/>
  <c r="M21" i="3"/>
  <c r="M35" i="3"/>
  <c r="J22" i="3"/>
  <c r="N55" i="6"/>
  <c r="D55" i="6"/>
  <c r="J27" i="3"/>
  <c r="M24" i="3"/>
  <c r="J19" i="4"/>
  <c r="J26" i="3"/>
  <c r="J42" i="3"/>
  <c r="J11" i="3"/>
  <c r="J39" i="3"/>
  <c r="J33" i="9"/>
  <c r="J27" i="9"/>
  <c r="M20" i="9"/>
  <c r="J22" i="9"/>
  <c r="M28" i="9"/>
  <c r="J15" i="9"/>
  <c r="M15" i="9"/>
  <c r="J29" i="9"/>
  <c r="M35" i="9"/>
  <c r="M40" i="9"/>
  <c r="M34" i="9"/>
  <c r="J35" i="9"/>
  <c r="J14" i="9"/>
  <c r="M33" i="9"/>
  <c r="J30" i="9"/>
  <c r="J24" i="9"/>
  <c r="M30" i="9"/>
  <c r="J13" i="9"/>
  <c r="M55" i="6"/>
  <c r="C55" i="6"/>
  <c r="F55" i="6"/>
  <c r="H55" i="6"/>
  <c r="I55" i="6"/>
  <c r="K55" i="6"/>
  <c r="L55" i="6"/>
  <c r="G55" i="6"/>
  <c r="O55" i="6"/>
  <c r="E55" i="6"/>
  <c r="J55" i="6"/>
  <c r="J12" i="3"/>
  <c r="M19" i="3"/>
  <c r="J32" i="3"/>
  <c r="M39" i="3"/>
  <c r="J40" i="3"/>
  <c r="J34" i="3"/>
  <c r="J21" i="3"/>
  <c r="M27" i="3"/>
  <c r="J41" i="3"/>
  <c r="M20" i="3"/>
  <c r="M14" i="3"/>
  <c r="M34" i="3"/>
  <c r="J15" i="3"/>
  <c r="J9" i="3"/>
  <c r="J29" i="3"/>
  <c r="J10" i="3"/>
  <c r="J30" i="3"/>
  <c r="J24" i="3"/>
  <c r="J17" i="3"/>
  <c r="J37" i="3"/>
</calcChain>
</file>

<file path=xl/sharedStrings.xml><?xml version="1.0" encoding="utf-8"?>
<sst xmlns="http://schemas.openxmlformats.org/spreadsheetml/2006/main" count="681" uniqueCount="303">
  <si>
    <t>Major Divisions</t>
  </si>
  <si>
    <t>Percent Change from</t>
  </si>
  <si>
    <t>Index</t>
  </si>
  <si>
    <t>3 months ago</t>
  </si>
  <si>
    <t>1 year ago</t>
  </si>
  <si>
    <t>All Divisions - All items</t>
  </si>
  <si>
    <t>Food &amp; Non Alcoholic Beverages</t>
  </si>
  <si>
    <t>Alcoholic Beverages and Tobacco</t>
  </si>
  <si>
    <t>Clothing and Footwear</t>
  </si>
  <si>
    <t>Housing and Utilities</t>
  </si>
  <si>
    <t>Household Equipment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</si>
  <si>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</si>
  <si>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</si>
  <si>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</si>
  <si>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</si>
  <si>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</si>
  <si>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</si>
  <si>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</si>
  <si>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* Base Period (Sept 2016) = 100.0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</si>
  <si>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</si>
  <si>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</si>
  <si>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</si>
  <si>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</si>
  <si>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</si>
  <si>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</si>
  <si>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</si>
  <si>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</si>
  <si>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</si>
  <si>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</si>
  <si>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Table 1: Quarterly Consumer Price Index and Inflation Rates</t>
  </si>
  <si>
    <t>September 2016 = 100</t>
  </si>
  <si>
    <t xml:space="preserve">                                                                  </t>
  </si>
  <si>
    <t>Year</t>
  </si>
  <si>
    <t>Quarter</t>
  </si>
  <si>
    <t>INDEX</t>
  </si>
  <si>
    <t>Percentage change in CPI:</t>
  </si>
  <si>
    <t>Ending</t>
  </si>
  <si>
    <t xml:space="preserve"> 3 months ago</t>
  </si>
  <si>
    <t xml:space="preserve">    1 year ago</t>
  </si>
  <si>
    <t>March</t>
  </si>
  <si>
    <t xml:space="preserve">June </t>
  </si>
  <si>
    <t xml:space="preserve">September </t>
  </si>
  <si>
    <t xml:space="preserve">December </t>
  </si>
  <si>
    <t>June</t>
  </si>
  <si>
    <t>September</t>
  </si>
  <si>
    <t>December</t>
  </si>
  <si>
    <t>+</t>
  </si>
  <si>
    <t>* The CPI series from 2013 to June 2016 were re-based to September 2016.</t>
  </si>
  <si>
    <r>
      <rPr>
        <vertAlign val="superscript"/>
        <sz val="12"/>
        <rFont val="Calibri"/>
        <family val="2"/>
        <scheme val="minor"/>
      </rPr>
      <t>+</t>
    </r>
    <r>
      <rPr>
        <sz val="12"/>
        <rFont val="Calibri"/>
        <family val="2"/>
        <scheme val="minor"/>
      </rPr>
      <t xml:space="preserve"> Revised</t>
    </r>
  </si>
  <si>
    <t>Table 2: Annual Averages 2000 to 2022</t>
  </si>
  <si>
    <t>(September 2016 = 100)</t>
  </si>
  <si>
    <t>YEAR</t>
  </si>
  <si>
    <t>Percentage change</t>
  </si>
  <si>
    <t>from a year ago</t>
  </si>
  <si>
    <t xml:space="preserve">    </t>
  </si>
  <si>
    <t>Major Groups</t>
  </si>
  <si>
    <t>Percentage Change</t>
  </si>
  <si>
    <t>Weight</t>
  </si>
  <si>
    <t>Overall</t>
  </si>
  <si>
    <t>Food and non-alcoholic beverages</t>
  </si>
  <si>
    <t xml:space="preserve">Bread and Cereals </t>
  </si>
  <si>
    <t xml:space="preserve">Meat &amp; Meat Products </t>
  </si>
  <si>
    <t>Fish and Seafood</t>
  </si>
  <si>
    <t xml:space="preserve">Milk, Cheese and Eggs </t>
  </si>
  <si>
    <t xml:space="preserve">Oils and Fats </t>
  </si>
  <si>
    <t>Fruits</t>
  </si>
  <si>
    <t xml:space="preserve">Vegetables </t>
  </si>
  <si>
    <t>Sugar, Sugar Confectionary and Snacks</t>
  </si>
  <si>
    <t>Other Food Products (Not Elsewhere Specified)</t>
  </si>
  <si>
    <t xml:space="preserve">Tea, Coffee and Cocoa </t>
  </si>
  <si>
    <t xml:space="preserve">Mineral Waters, Soft Drinks, Fruit and Vegetable Juices </t>
  </si>
  <si>
    <t>Alcoholic beverages and tobacco</t>
  </si>
  <si>
    <t>Spirits and Alcoholic Cordials</t>
  </si>
  <si>
    <t>Wine</t>
  </si>
  <si>
    <t>Beer</t>
  </si>
  <si>
    <t xml:space="preserve">Tobacco </t>
  </si>
  <si>
    <t>Clothing &amp; Footwear</t>
  </si>
  <si>
    <t>Clothing purchased locally</t>
  </si>
  <si>
    <t>Footwear purchased locally</t>
  </si>
  <si>
    <t>Clothing purchased abroad</t>
  </si>
  <si>
    <t>Footwear purchased abroad</t>
  </si>
  <si>
    <t>Housing, water, electricity, gas and other fuels</t>
  </si>
  <si>
    <t xml:space="preserve">Actual Rentals paid by Tenants </t>
  </si>
  <si>
    <t xml:space="preserve">Imputed Rentals for Owner Occupiers </t>
  </si>
  <si>
    <t>Materials for the Maintenance and Repair of the Dwelling</t>
  </si>
  <si>
    <t>Services for the Maintenance and Repair of the Dwelling</t>
  </si>
  <si>
    <t xml:space="preserve">Water Supply </t>
  </si>
  <si>
    <t xml:space="preserve">Electricity </t>
  </si>
  <si>
    <t>Gas (LPG/Propane)</t>
  </si>
  <si>
    <t>Furnishings, household equipment and routine household maintenance</t>
  </si>
  <si>
    <t xml:space="preserve">Furniture and Furnishings </t>
  </si>
  <si>
    <t>Household Textiles</t>
  </si>
  <si>
    <t>Major Household Appliances</t>
  </si>
  <si>
    <t xml:space="preserve">Small Electric Household Appliances </t>
  </si>
  <si>
    <t xml:space="preserve">Repair of Household Appliances </t>
  </si>
  <si>
    <t xml:space="preserve">Glassware, Tableware and Household Utensils </t>
  </si>
  <si>
    <t xml:space="preserve">Small Tools and Miscellaneous Accessories </t>
  </si>
  <si>
    <t xml:space="preserve">Non-Durable Household Goods </t>
  </si>
  <si>
    <t>Employed Staff (Paid Staff Privately Employed)</t>
  </si>
  <si>
    <t xml:space="preserve">Pharmaceutical Products </t>
  </si>
  <si>
    <t xml:space="preserve">Other Medicinal Products </t>
  </si>
  <si>
    <t xml:space="preserve">Therapeutic Appliances and Equipment </t>
  </si>
  <si>
    <t xml:space="preserve">Medical Services </t>
  </si>
  <si>
    <t xml:space="preserve">Dental Services </t>
  </si>
  <si>
    <t xml:space="preserve">Paramedical Services </t>
  </si>
  <si>
    <t>Hospital Services</t>
  </si>
  <si>
    <t>Purchase of Motor Vehicles</t>
  </si>
  <si>
    <t>Spare Parts and Accessories for Personal Transport Equipment</t>
  </si>
  <si>
    <t>Fuels</t>
  </si>
  <si>
    <t>Maintenance and Repair of Personal Transport Equipment</t>
  </si>
  <si>
    <t xml:space="preserve">Other Services In Respect of Personal Transport Equipment </t>
  </si>
  <si>
    <t xml:space="preserve">Passenger Transport by Road </t>
  </si>
  <si>
    <t xml:space="preserve">Passenger Transport by Air </t>
  </si>
  <si>
    <t xml:space="preserve">Other Purchased Transport Services </t>
  </si>
  <si>
    <t>Telephone and Telefax Equipment</t>
  </si>
  <si>
    <t>Telephone and Telefax Services</t>
  </si>
  <si>
    <t>Reception and Recording Equipment</t>
  </si>
  <si>
    <t xml:space="preserve">Information Processing Equipment </t>
  </si>
  <si>
    <t xml:space="preserve">Recording Media (Audio Visual, Media) </t>
  </si>
  <si>
    <t xml:space="preserve">Major Durables for Outdoor Recreation </t>
  </si>
  <si>
    <t xml:space="preserve">Games, Toys and Hobbies </t>
  </si>
  <si>
    <t xml:space="preserve">Equipment for Sport, Camping and Open-Air Recreation </t>
  </si>
  <si>
    <t xml:space="preserve">Gardens, Plants and Flowers </t>
  </si>
  <si>
    <t xml:space="preserve">Pets and Related Products </t>
  </si>
  <si>
    <t>Veterinary and Other Services For Pets</t>
  </si>
  <si>
    <t xml:space="preserve">Recreation and Sporting Serivces </t>
  </si>
  <si>
    <t xml:space="preserve">Cultural Services </t>
  </si>
  <si>
    <t xml:space="preserve">Books </t>
  </si>
  <si>
    <t xml:space="preserve">Newspapers and Periodicals </t>
  </si>
  <si>
    <t>Package Holidays (Abroad)</t>
  </si>
  <si>
    <t>Pre Primary and Primary Education</t>
  </si>
  <si>
    <t>Secondary Education</t>
  </si>
  <si>
    <t>Tertiary Education</t>
  </si>
  <si>
    <t>Education Not Definable by Level</t>
  </si>
  <si>
    <t>11</t>
  </si>
  <si>
    <t xml:space="preserve">Restaurants, Cafes and the Like </t>
  </si>
  <si>
    <t>Canteens at Educational Establishments Or Work</t>
  </si>
  <si>
    <t>Accommodation Services (Local &amp; Abroad)</t>
  </si>
  <si>
    <t>12</t>
  </si>
  <si>
    <t xml:space="preserve">Hairdressing Salons and Personal Grooming Establishments </t>
  </si>
  <si>
    <t>Other Appliances, Articles and Products for Personal Care</t>
  </si>
  <si>
    <t xml:space="preserve">Jewellery and Watches </t>
  </si>
  <si>
    <t xml:space="preserve">Other Personal Effects </t>
  </si>
  <si>
    <t xml:space="preserve">Social Protection </t>
  </si>
  <si>
    <t>Housing Contents Insurance</t>
  </si>
  <si>
    <t>Health Insurance</t>
  </si>
  <si>
    <t>Vehicle Insurance</t>
  </si>
  <si>
    <t xml:space="preserve">Other Financial Services </t>
  </si>
  <si>
    <t>Other Services Not Elsewhere Classified</t>
  </si>
  <si>
    <t xml:space="preserve">Table 4:  CONSUMER PRICE INDEX, AVERAGES BY MAJOR GROUPS </t>
  </si>
  <si>
    <t>PERIOD / DIVISION</t>
  </si>
  <si>
    <t>Food &amp; Non-alcoholic beverages</t>
  </si>
  <si>
    <t>Alcoholic Beverages &amp; Tobacco</t>
  </si>
  <si>
    <t>Recreation &amp; Culture</t>
  </si>
  <si>
    <t>Restaurants &amp; Hotels</t>
  </si>
  <si>
    <t>Miscellaneous Goods &amp; Services</t>
  </si>
  <si>
    <t>ALL ITEMS</t>
  </si>
  <si>
    <t>WEIGHT</t>
  </si>
  <si>
    <t>JUNE</t>
  </si>
  <si>
    <t>DECEMBER</t>
  </si>
  <si>
    <t>SEPTEMBER</t>
  </si>
  <si>
    <t>MARCH</t>
  </si>
  <si>
    <t>% CHANGE OVER PREV YEAR</t>
  </si>
  <si>
    <t>% CHANGE OVER PREV QTR</t>
  </si>
  <si>
    <t>(SEPTEMBER 2016 = 100)</t>
  </si>
  <si>
    <t xml:space="preserve"> Household Furnishings &amp; Equipment </t>
  </si>
  <si>
    <t>ANNUAL AVERAGE 2017</t>
  </si>
  <si>
    <t>ANNUAL AVERAGE 2018</t>
  </si>
  <si>
    <t>ANNUAL AVERAGE 2019</t>
  </si>
  <si>
    <t>ANNUAL AVERAGE 2020</t>
  </si>
  <si>
    <t>ANNUAL AVERAGE 2021</t>
  </si>
  <si>
    <t>ANNUAL AVERAGE 2022</t>
  </si>
  <si>
    <t xml:space="preserve">Table 6: Annual Core Consumer Price Index </t>
  </si>
  <si>
    <t>and Inflation Rates*</t>
  </si>
  <si>
    <t>Period</t>
  </si>
  <si>
    <t>Percentage change 1 year ago</t>
  </si>
  <si>
    <t>*CPI Inflation excluding food, gas piped, and electricity, fuel oil and other household fuels, and motor fuels.</t>
  </si>
  <si>
    <t>Table 7: Quarterly Core Consumer Price Index and Inflation Rates</t>
  </si>
  <si>
    <t>Clothing</t>
  </si>
  <si>
    <t xml:space="preserve">Footwear </t>
  </si>
  <si>
    <t>TABLE 5: Average Prices of Selected Items</t>
  </si>
  <si>
    <t>Item</t>
  </si>
  <si>
    <t>Quantity</t>
  </si>
  <si>
    <t>Sliced Brown Bread - Whole Wheat</t>
  </si>
  <si>
    <t>20 oz</t>
  </si>
  <si>
    <t>Corn Flakes (Original)</t>
  </si>
  <si>
    <t>24 oz</t>
  </si>
  <si>
    <t>Enriched Parboiled Long Grain Rice</t>
  </si>
  <si>
    <t>5 lb</t>
  </si>
  <si>
    <t>All Purpose Flour</t>
  </si>
  <si>
    <t>Stew Beef</t>
  </si>
  <si>
    <t>per lb</t>
  </si>
  <si>
    <t>Corned Beef - Canned</t>
  </si>
  <si>
    <t>12 oz</t>
  </si>
  <si>
    <t>Salmon Steaks</t>
  </si>
  <si>
    <t>Tuna Fish - Canned</t>
  </si>
  <si>
    <t>5oz</t>
  </si>
  <si>
    <t>Condensed milk</t>
  </si>
  <si>
    <t>395g</t>
  </si>
  <si>
    <t>White Eggs - Grade A</t>
  </si>
  <si>
    <t>1 dz</t>
  </si>
  <si>
    <t>Butter - Salted</t>
  </si>
  <si>
    <t>227g</t>
  </si>
  <si>
    <t>Vegetable oil</t>
  </si>
  <si>
    <t>48 OZ</t>
  </si>
  <si>
    <t>Ripe Bananas (Not organic)</t>
  </si>
  <si>
    <t>Red Delicious Apples</t>
  </si>
  <si>
    <t>Plantain - Ripe</t>
  </si>
  <si>
    <t>Grapes - Red seedless</t>
  </si>
  <si>
    <t>Tomatoes - Slicing</t>
  </si>
  <si>
    <t>Lettuce, Iceberg</t>
  </si>
  <si>
    <t>Each</t>
  </si>
  <si>
    <t>Sweet Potato</t>
  </si>
  <si>
    <t>Irish potatoes - Idaho</t>
  </si>
  <si>
    <t>5 lb bag</t>
  </si>
  <si>
    <t>Cane Sugar</t>
  </si>
  <si>
    <t>4 lbs</t>
  </si>
  <si>
    <t>Salt  - Iodized</t>
  </si>
  <si>
    <t>26 oz</t>
  </si>
  <si>
    <t>Tea - 100% Natural</t>
  </si>
  <si>
    <t>100 bags</t>
  </si>
  <si>
    <t>Instant coffee - Classic</t>
  </si>
  <si>
    <t>7 oz</t>
  </si>
  <si>
    <t>Sodas and carbonated drinks - Bottle</t>
  </si>
  <si>
    <t>Beer - Local</t>
  </si>
  <si>
    <t>24-case</t>
  </si>
  <si>
    <t>Cigarettes - Regular</t>
  </si>
  <si>
    <t>10 ct</t>
  </si>
  <si>
    <t>Men's Long Jeans Pants</t>
  </si>
  <si>
    <t>Average</t>
  </si>
  <si>
    <t>Men's Short Pants - Casual</t>
  </si>
  <si>
    <t>Boys' Undewear/Underpants - 3 pk</t>
  </si>
  <si>
    <t>Women's Dresses - Casual</t>
  </si>
  <si>
    <t>Girls' Shirts/Blouses - Casual</t>
  </si>
  <si>
    <t>Girls' Dress - Casual</t>
  </si>
  <si>
    <t>Infant Boy Short Pants - Casual</t>
  </si>
  <si>
    <t>Men's Shoe - Casual - Man Made</t>
  </si>
  <si>
    <t>Women's Shoes - Dress - Man Made</t>
  </si>
  <si>
    <t>Women's Shoes - Casual - Man Made</t>
  </si>
  <si>
    <t>Infants' and Children's Shoes - Man Made</t>
  </si>
  <si>
    <t>Studio</t>
  </si>
  <si>
    <t>George Town</t>
  </si>
  <si>
    <t>Apartment - 1 Bedroom</t>
  </si>
  <si>
    <t>Apartment - 2 Bedroom</t>
  </si>
  <si>
    <t>Apartment - 3 Bedroom</t>
  </si>
  <si>
    <t>West Bay</t>
  </si>
  <si>
    <t>Bodden Town</t>
  </si>
  <si>
    <t>Living Room Suite</t>
  </si>
  <si>
    <t>2pc</t>
  </si>
  <si>
    <t>Queen Bed with Mattress</t>
  </si>
  <si>
    <t/>
  </si>
  <si>
    <t>Cribs</t>
  </si>
  <si>
    <t>Plastic Tableware - Cutlery</t>
  </si>
  <si>
    <t>48 pc</t>
  </si>
  <si>
    <t>Dish Washing Liquid/Powder</t>
  </si>
  <si>
    <t>14 fl oz</t>
  </si>
  <si>
    <t>Laundry/Detergents - Liquid</t>
  </si>
  <si>
    <t>50 fl oz</t>
  </si>
  <si>
    <t>Bleaches - Concentrated</t>
  </si>
  <si>
    <t>121 oz</t>
  </si>
  <si>
    <t>Window Cleaner</t>
  </si>
  <si>
    <t>23 fl oz</t>
  </si>
  <si>
    <t>Paper Napkins - 1ply</t>
  </si>
  <si>
    <t>200 ct</t>
  </si>
  <si>
    <t>Paper Napkins - 2ply</t>
  </si>
  <si>
    <t>100 ct</t>
  </si>
  <si>
    <t>Drugs for Hypertension - Amlodipine 5 mg</t>
  </si>
  <si>
    <t>30 Tablets</t>
  </si>
  <si>
    <t>Drugs for Diabetes - Metformin 500 mg</t>
  </si>
  <si>
    <t>Tonic, Vitamins and Minerals - Men's</t>
  </si>
  <si>
    <t>60 Tablets</t>
  </si>
  <si>
    <t>Cough, Colds and Flu Preparations - Nasonex</t>
  </si>
  <si>
    <t>1 Bottle/50 mcg</t>
  </si>
  <si>
    <t>Drugs for Stomach Problems - Lansoprazole 30 mg</t>
  </si>
  <si>
    <t>Petrol - Regular</t>
  </si>
  <si>
    <t>per gal</t>
  </si>
  <si>
    <t>Petrol - Premium</t>
  </si>
  <si>
    <t>Diesel - Diesel</t>
  </si>
  <si>
    <t>Deodorant</t>
  </si>
  <si>
    <t>2.6 oz</t>
  </si>
  <si>
    <t>Comprehensive Vehicle Insurance</t>
  </si>
  <si>
    <t>Annual</t>
  </si>
  <si>
    <t>Year on Year Inflation Rates</t>
  </si>
  <si>
    <t>Percentage (%)</t>
  </si>
  <si>
    <t>Mar</t>
  </si>
  <si>
    <t>Jun</t>
  </si>
  <si>
    <t>Sept</t>
  </si>
  <si>
    <t>Dec</t>
  </si>
  <si>
    <t>Summary Table: Average % Change, 2018 - 2023</t>
  </si>
  <si>
    <t>Division</t>
  </si>
  <si>
    <t>Annual Average % Change</t>
  </si>
  <si>
    <t xml:space="preserve">All Items </t>
  </si>
  <si>
    <t xml:space="preserve">Household Furnishings and Equipment </t>
  </si>
  <si>
    <t>% change relative to the average index of the previous year</t>
  </si>
  <si>
    <t>R - Revised</t>
  </si>
  <si>
    <t>Dec 23</t>
  </si>
  <si>
    <t>ANNUAL AVERAGE 2023</t>
  </si>
  <si>
    <t>Summary Table: CPI Increases for Quarter Ending March 2024</t>
  </si>
  <si>
    <t>Mar 23</t>
  </si>
  <si>
    <t>Mar 24</t>
  </si>
  <si>
    <t>Quarter Ending March 2024</t>
  </si>
  <si>
    <t>TABLE 8: CORE CONSUMER PRICE INDICES AND INFLATION BY DIVISIONS AND GROUPS - FIRST QUARTER 2024</t>
  </si>
  <si>
    <t>TABLE 3: CONSUMER PRICE INDICES AND INFLATION BY DIVISIONS AND GROUPS - FIRST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</si>
</sst>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0.0"/>
    <numFmt numFmtId="168" formatCode="#,##0.0"/>
    <numFmt numFmtId="169" formatCode="_-[$€-2]* #,##0.00_-;\-[$€-2]* #,##0.00_-;_-[$€-2]* &quot;-&quot;??_-"/>
    <numFmt numFmtId="170" formatCode="0.0_);\(0.0\)"/>
    <numFmt numFmtId="171" formatCode="_-* #,##0.0_-;\-* #,##0.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2"/>
      <name val="Calibri"/>
      <family val="2"/>
    </font>
    <font>
      <sz val="11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sz val="9"/>
      <name val="Book Antiqua"/>
      <family val="1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0" fontId="3" fillId="2" borderId="0" xfId="2" applyFill="1"/>
    <xf numFmtId="0" fontId="6" fillId="2" borderId="0" xfId="2" applyFont="1" applyFill="1"/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16" fontId="5" fillId="2" borderId="1" xfId="2" quotePrefix="1" applyNumberFormat="1" applyFont="1" applyFill="1" applyBorder="1" applyAlignment="1">
      <alignment horizontal="center" vertical="center" wrapText="1"/>
    </xf>
    <xf numFmtId="0" fontId="5" fillId="2" borderId="0" xfId="2" applyFont="1" applyFill="1"/>
    <xf numFmtId="167" fontId="5" fillId="2" borderId="0" xfId="2" applyNumberFormat="1" applyFont="1" applyFill="1"/>
    <xf numFmtId="168" fontId="5" fillId="2" borderId="0" xfId="3" applyNumberFormat="1" applyFont="1" applyFill="1"/>
    <xf numFmtId="168" fontId="6" fillId="2" borderId="0" xfId="3" applyNumberFormat="1" applyFont="1" applyFill="1"/>
    <xf numFmtId="0" fontId="6" fillId="2" borderId="1" xfId="2" applyFont="1" applyFill="1" applyBorder="1"/>
    <xf numFmtId="167" fontId="5" fillId="2" borderId="1" xfId="2" applyNumberFormat="1" applyFont="1" applyFill="1" applyBorder="1"/>
    <xf numFmtId="168" fontId="6" fillId="2" borderId="1" xfId="3" applyNumberFormat="1" applyFont="1" applyFill="1" applyBorder="1"/>
    <xf numFmtId="166" fontId="8" fillId="2" borderId="0" xfId="3" applyNumberFormat="1" applyFont="1" applyFill="1" applyBorder="1" applyAlignment="1"/>
    <xf numFmtId="0" fontId="10" fillId="2" borderId="0" xfId="2" applyFont="1" applyFill="1"/>
    <xf numFmtId="0" fontId="8" fillId="2" borderId="0" xfId="2" applyFont="1" applyFill="1"/>
    <xf numFmtId="0" fontId="8" fillId="2" borderId="0" xfId="2" quotePrefix="1" applyFont="1" applyFill="1" applyAlignment="1">
      <alignment horizontal="center"/>
    </xf>
    <xf numFmtId="0" fontId="11" fillId="2" borderId="0" xfId="4" applyFont="1" applyFill="1"/>
    <xf numFmtId="0" fontId="12" fillId="2" borderId="0" xfId="4" applyFont="1" applyFill="1"/>
    <xf numFmtId="0" fontId="12" fillId="2" borderId="3" xfId="4" applyFont="1" applyFill="1" applyBorder="1" applyAlignment="1">
      <alignment horizontal="center"/>
    </xf>
    <xf numFmtId="0" fontId="12" fillId="2" borderId="3" xfId="4" applyFont="1" applyFill="1" applyBorder="1"/>
    <xf numFmtId="0" fontId="12" fillId="2" borderId="3" xfId="4" applyFont="1" applyFill="1" applyBorder="1" applyAlignment="1">
      <alignment horizontal="right"/>
    </xf>
    <xf numFmtId="0" fontId="11" fillId="2" borderId="1" xfId="4" applyFont="1" applyFill="1" applyBorder="1"/>
    <xf numFmtId="0" fontId="12" fillId="2" borderId="1" xfId="4" applyFont="1" applyFill="1" applyBorder="1"/>
    <xf numFmtId="0" fontId="12" fillId="2" borderId="1" xfId="4" applyFont="1" applyFill="1" applyBorder="1" applyAlignment="1">
      <alignment horizontal="center"/>
    </xf>
    <xf numFmtId="0" fontId="12" fillId="2" borderId="5" xfId="4" applyFont="1" applyFill="1" applyBorder="1"/>
    <xf numFmtId="0" fontId="12" fillId="2" borderId="1" xfId="4" applyFont="1" applyFill="1" applyBorder="1" applyAlignment="1">
      <alignment horizontal="left"/>
    </xf>
    <xf numFmtId="0" fontId="11" fillId="2" borderId="0" xfId="4" applyFont="1" applyFill="1" applyBorder="1"/>
    <xf numFmtId="0" fontId="12" fillId="2" borderId="0" xfId="4" applyFont="1" applyFill="1" applyBorder="1"/>
    <xf numFmtId="0" fontId="12" fillId="2" borderId="0" xfId="4" applyFont="1" applyFill="1" applyBorder="1" applyAlignment="1">
      <alignment horizontal="center"/>
    </xf>
    <xf numFmtId="0" fontId="11" fillId="2" borderId="0" xfId="4" applyFont="1" applyFill="1" applyBorder="1" applyAlignment="1">
      <alignment horizontal="center"/>
    </xf>
    <xf numFmtId="0" fontId="11" fillId="2" borderId="0" xfId="4" applyFont="1" applyFill="1" applyBorder="1" applyAlignment="1">
      <alignment horizontal="left"/>
    </xf>
    <xf numFmtId="167" fontId="11" fillId="2" borderId="0" xfId="4" applyNumberFormat="1" applyFont="1" applyFill="1" applyBorder="1"/>
    <xf numFmtId="167" fontId="11" fillId="2" borderId="0" xfId="4" applyNumberFormat="1" applyFont="1" applyFill="1"/>
    <xf numFmtId="167" fontId="11" fillId="2" borderId="0" xfId="4" applyNumberFormat="1" applyFont="1" applyFill="1" applyBorder="1" applyAlignment="1">
      <alignment horizontal="right"/>
    </xf>
    <xf numFmtId="0" fontId="13" fillId="2" borderId="0" xfId="4" applyFont="1" applyFill="1"/>
    <xf numFmtId="0" fontId="14" fillId="2" borderId="0" xfId="4" applyFont="1" applyFill="1" applyAlignment="1">
      <alignment horizontal="left" vertical="top"/>
    </xf>
    <xf numFmtId="0" fontId="11" fillId="2" borderId="0" xfId="4" applyFont="1" applyFill="1" applyAlignment="1">
      <alignment horizontal="right"/>
    </xf>
    <xf numFmtId="167" fontId="11" fillId="2" borderId="0" xfId="4" applyNumberFormat="1" applyFont="1" applyFill="1" applyAlignment="1">
      <alignment horizontal="right"/>
    </xf>
    <xf numFmtId="167" fontId="12" fillId="2" borderId="0" xfId="4" applyNumberFormat="1" applyFont="1" applyFill="1" applyBorder="1"/>
    <xf numFmtId="167" fontId="12" fillId="2" borderId="0" xfId="4" applyNumberFormat="1" applyFont="1" applyFill="1" applyBorder="1" applyAlignment="1">
      <alignment horizontal="right"/>
    </xf>
    <xf numFmtId="0" fontId="12" fillId="2" borderId="0" xfId="4" applyFont="1" applyFill="1" applyBorder="1" applyAlignment="1">
      <alignment horizontal="left"/>
    </xf>
    <xf numFmtId="0" fontId="13" fillId="2" borderId="0" xfId="4" applyFont="1" applyFill="1" applyBorder="1"/>
    <xf numFmtId="0" fontId="11" fillId="2" borderId="0" xfId="4" quotePrefix="1" applyFont="1" applyFill="1"/>
    <xf numFmtId="0" fontId="0" fillId="2" borderId="0" xfId="0" applyFill="1"/>
    <xf numFmtId="0" fontId="2" fillId="2" borderId="3" xfId="0" applyFont="1" applyFill="1" applyBorder="1"/>
    <xf numFmtId="0" fontId="2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166" fontId="2" fillId="2" borderId="0" xfId="1" quotePrefix="1" applyNumberFormat="1" applyFont="1" applyFill="1" applyBorder="1" applyAlignment="1">
      <alignment horizontal="right"/>
    </xf>
    <xf numFmtId="168" fontId="2" fillId="2" borderId="0" xfId="1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quotePrefix="1" applyFill="1" applyBorder="1" applyAlignment="1">
      <alignment horizontal="center"/>
    </xf>
    <xf numFmtId="168" fontId="1" fillId="2" borderId="0" xfId="1" quotePrefix="1" applyNumberFormat="1" applyFont="1" applyFill="1" applyBorder="1" applyAlignment="1">
      <alignment horizontal="right"/>
    </xf>
    <xf numFmtId="168" fontId="0" fillId="2" borderId="0" xfId="1" quotePrefix="1" applyNumberFormat="1" applyFont="1" applyFill="1" applyBorder="1" applyAlignment="1">
      <alignment horizontal="right"/>
    </xf>
    <xf numFmtId="0" fontId="2" fillId="2" borderId="0" xfId="0" quotePrefix="1" applyFont="1" applyFill="1" applyBorder="1"/>
    <xf numFmtId="0" fontId="2" fillId="2" borderId="0" xfId="0" applyFont="1" applyFill="1" applyBorder="1"/>
    <xf numFmtId="166" fontId="2" fillId="2" borderId="0" xfId="1" applyNumberFormat="1" applyFont="1" applyFill="1" applyBorder="1"/>
    <xf numFmtId="166" fontId="0" fillId="2" borderId="0" xfId="1" applyNumberFormat="1" applyFont="1" applyFill="1" applyBorder="1"/>
    <xf numFmtId="168" fontId="0" fillId="2" borderId="0" xfId="0" applyNumberFormat="1" applyFill="1"/>
    <xf numFmtId="166" fontId="0" fillId="2" borderId="0" xfId="1" applyNumberFormat="1" applyFont="1" applyFill="1"/>
    <xf numFmtId="0" fontId="0" fillId="2" borderId="10" xfId="0" applyFill="1" applyBorder="1"/>
    <xf numFmtId="166" fontId="0" fillId="2" borderId="10" xfId="1" applyNumberFormat="1" applyFont="1" applyFill="1" applyBorder="1"/>
    <xf numFmtId="168" fontId="1" fillId="2" borderId="10" xfId="1" quotePrefix="1" applyNumberFormat="1" applyFont="1" applyFill="1" applyBorder="1" applyAlignment="1">
      <alignment horizontal="right"/>
    </xf>
    <xf numFmtId="168" fontId="0" fillId="2" borderId="10" xfId="1" quotePrefix="1" applyNumberFormat="1" applyFont="1" applyFill="1" applyBorder="1" applyAlignment="1">
      <alignment horizontal="right"/>
    </xf>
    <xf numFmtId="168" fontId="0" fillId="2" borderId="0" xfId="1" applyNumberFormat="1" applyFont="1" applyFill="1" applyBorder="1"/>
    <xf numFmtId="0" fontId="0" fillId="2" borderId="10" xfId="0" applyFont="1" applyFill="1" applyBorder="1"/>
    <xf numFmtId="0" fontId="0" fillId="2" borderId="0" xfId="0" applyFont="1" applyFill="1"/>
    <xf numFmtId="43" fontId="0" fillId="2" borderId="0" xfId="0" applyNumberFormat="1" applyFill="1"/>
    <xf numFmtId="165" fontId="0" fillId="2" borderId="0" xfId="1" applyFont="1" applyFill="1"/>
    <xf numFmtId="0" fontId="17" fillId="2" borderId="0" xfId="5" applyFont="1" applyFill="1" applyBorder="1"/>
    <xf numFmtId="0" fontId="16" fillId="2" borderId="0" xfId="5" applyFont="1" applyFill="1" applyBorder="1" applyAlignment="1">
      <alignment horizontal="center"/>
    </xf>
    <xf numFmtId="0" fontId="16" fillId="2" borderId="16" xfId="5" quotePrefix="1" applyFont="1" applyFill="1" applyBorder="1" applyAlignment="1">
      <alignment horizontal="center" wrapText="1"/>
    </xf>
    <xf numFmtId="0" fontId="16" fillId="2" borderId="16" xfId="5" applyFont="1" applyFill="1" applyBorder="1" applyAlignment="1">
      <alignment horizontal="center" wrapText="1"/>
    </xf>
    <xf numFmtId="0" fontId="17" fillId="2" borderId="16" xfId="5" applyFont="1" applyFill="1" applyBorder="1" applyAlignment="1">
      <alignment horizontal="center"/>
    </xf>
    <xf numFmtId="0" fontId="16" fillId="2" borderId="16" xfId="5" applyFont="1" applyFill="1" applyBorder="1" applyAlignment="1">
      <alignment horizontal="center"/>
    </xf>
    <xf numFmtId="167" fontId="16" fillId="2" borderId="16" xfId="5" applyNumberFormat="1" applyFont="1" applyFill="1" applyBorder="1" applyAlignment="1">
      <alignment horizontal="center"/>
    </xf>
    <xf numFmtId="1" fontId="16" fillId="2" borderId="16" xfId="5" applyNumberFormat="1" applyFont="1" applyFill="1" applyBorder="1" applyAlignment="1">
      <alignment horizontal="center"/>
    </xf>
    <xf numFmtId="0" fontId="17" fillId="2" borderId="16" xfId="5" quotePrefix="1" applyFont="1" applyFill="1" applyBorder="1" applyAlignment="1">
      <alignment horizontal="center"/>
    </xf>
    <xf numFmtId="167" fontId="17" fillId="2" borderId="16" xfId="5" applyNumberFormat="1" applyFont="1" applyFill="1" applyBorder="1" applyAlignment="1">
      <alignment horizontal="center"/>
    </xf>
    <xf numFmtId="0" fontId="16" fillId="2" borderId="16" xfId="5" quotePrefix="1" applyFont="1" applyFill="1" applyBorder="1" applyAlignment="1">
      <alignment horizontal="center"/>
    </xf>
    <xf numFmtId="0" fontId="7" fillId="2" borderId="16" xfId="5" applyFont="1" applyFill="1" applyBorder="1" applyAlignment="1">
      <alignment horizontal="center"/>
    </xf>
    <xf numFmtId="0" fontId="7" fillId="2" borderId="16" xfId="5" applyFont="1" applyFill="1" applyBorder="1" applyAlignment="1">
      <alignment horizontal="center" wrapText="1"/>
    </xf>
    <xf numFmtId="167" fontId="17" fillId="2" borderId="16" xfId="6" applyNumberFormat="1" applyFont="1" applyFill="1" applyBorder="1" applyAlignment="1">
      <alignment horizontal="center"/>
    </xf>
    <xf numFmtId="0" fontId="9" fillId="2" borderId="0" xfId="4" applyFont="1" applyFill="1"/>
    <xf numFmtId="0" fontId="7" fillId="2" borderId="0" xfId="4" applyFont="1" applyFill="1"/>
    <xf numFmtId="0" fontId="7" fillId="2" borderId="7" xfId="4" applyFont="1" applyFill="1" applyBorder="1"/>
    <xf numFmtId="0" fontId="7" fillId="2" borderId="1" xfId="4" applyFont="1" applyFill="1" applyBorder="1"/>
    <xf numFmtId="0" fontId="9" fillId="2" borderId="12" xfId="4" applyFont="1" applyFill="1" applyBorder="1"/>
    <xf numFmtId="0" fontId="9" fillId="2" borderId="0" xfId="4" applyFont="1" applyFill="1" applyBorder="1"/>
    <xf numFmtId="0" fontId="9" fillId="2" borderId="13" xfId="4" applyFont="1" applyFill="1" applyBorder="1"/>
    <xf numFmtId="17" fontId="9" fillId="2" borderId="12" xfId="4" applyNumberFormat="1" applyFont="1" applyFill="1" applyBorder="1" applyAlignment="1">
      <alignment horizontal="center"/>
    </xf>
    <xf numFmtId="0" fontId="7" fillId="2" borderId="0" xfId="4" applyFont="1" applyFill="1" applyBorder="1"/>
    <xf numFmtId="167" fontId="9" fillId="2" borderId="0" xfId="4" applyNumberFormat="1" applyFont="1" applyFill="1" applyBorder="1" applyAlignment="1">
      <alignment horizontal="right"/>
    </xf>
    <xf numFmtId="166" fontId="9" fillId="2" borderId="13" xfId="3" applyNumberFormat="1" applyFont="1" applyFill="1" applyBorder="1" applyAlignment="1">
      <alignment horizontal="center"/>
    </xf>
    <xf numFmtId="0" fontId="9" fillId="2" borderId="14" xfId="4" applyFont="1" applyFill="1" applyBorder="1"/>
    <xf numFmtId="0" fontId="9" fillId="2" borderId="1" xfId="4" applyFont="1" applyFill="1" applyBorder="1"/>
    <xf numFmtId="0" fontId="9" fillId="2" borderId="15" xfId="4" applyFont="1" applyFill="1" applyBorder="1"/>
    <xf numFmtId="167" fontId="9" fillId="2" borderId="0" xfId="4" applyNumberFormat="1" applyFont="1" applyFill="1"/>
    <xf numFmtId="3" fontId="9" fillId="2" borderId="0" xfId="4" applyNumberFormat="1" applyFont="1" applyFill="1"/>
    <xf numFmtId="165" fontId="11" fillId="2" borderId="0" xfId="1" applyFont="1" applyFill="1" applyBorder="1"/>
    <xf numFmtId="3" fontId="11" fillId="2" borderId="0" xfId="4" applyNumberFormat="1" applyFont="1" applyFill="1"/>
    <xf numFmtId="0" fontId="2" fillId="2" borderId="3" xfId="0" applyFont="1" applyFill="1" applyBorder="1" applyAlignment="1">
      <alignment horizontal="center"/>
    </xf>
    <xf numFmtId="16" fontId="2" fillId="2" borderId="4" xfId="0" quotePrefix="1" applyNumberFormat="1" applyFont="1" applyFill="1" applyBorder="1" applyAlignment="1">
      <alignment horizontal="center"/>
    </xf>
    <xf numFmtId="166" fontId="2" fillId="2" borderId="0" xfId="1" quotePrefix="1" applyNumberFormat="1" applyFont="1" applyFill="1" applyBorder="1" applyAlignment="1">
      <alignment horizontal="center"/>
    </xf>
    <xf numFmtId="0" fontId="2" fillId="3" borderId="0" xfId="0" applyFont="1" applyFill="1" applyBorder="1"/>
    <xf numFmtId="166" fontId="0" fillId="3" borderId="0" xfId="1" applyNumberFormat="1" applyFont="1" applyFill="1" applyBorder="1"/>
    <xf numFmtId="0" fontId="0" fillId="3" borderId="0" xfId="0" applyFill="1" applyBorder="1"/>
    <xf numFmtId="166" fontId="0" fillId="2" borderId="0" xfId="0" applyNumberFormat="1" applyFill="1"/>
    <xf numFmtId="166" fontId="7" fillId="2" borderId="0" xfId="1" applyNumberFormat="1" applyFont="1" applyFill="1" applyBorder="1" applyAlignment="1">
      <alignment horizontal="left"/>
    </xf>
    <xf numFmtId="166" fontId="7" fillId="2" borderId="0" xfId="1" applyNumberFormat="1" applyFont="1" applyFill="1" applyBorder="1" applyAlignment="1"/>
    <xf numFmtId="166" fontId="7" fillId="2" borderId="0" xfId="1" applyNumberFormat="1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left"/>
    </xf>
    <xf numFmtId="0" fontId="21" fillId="2" borderId="0" xfId="0" applyFont="1" applyFill="1"/>
    <xf numFmtId="0" fontId="19" fillId="2" borderId="0" xfId="0" applyFont="1" applyFill="1" applyBorder="1"/>
    <xf numFmtId="165" fontId="19" fillId="2" borderId="0" xfId="1" applyFont="1" applyFill="1" applyBorder="1"/>
    <xf numFmtId="0" fontId="19" fillId="2" borderId="10" xfId="0" applyFont="1" applyFill="1" applyBorder="1"/>
    <xf numFmtId="165" fontId="19" fillId="2" borderId="10" xfId="1" applyFont="1" applyFill="1" applyBorder="1"/>
    <xf numFmtId="166" fontId="20" fillId="2" borderId="4" xfId="0" quotePrefix="1" applyNumberFormat="1" applyFont="1" applyFill="1" applyBorder="1" applyAlignment="1">
      <alignment horizontal="left"/>
    </xf>
    <xf numFmtId="166" fontId="20" fillId="2" borderId="4" xfId="0" quotePrefix="1" applyNumberFormat="1" applyFont="1" applyFill="1" applyBorder="1" applyAlignment="1">
      <alignment horizontal="center"/>
    </xf>
    <xf numFmtId="166" fontId="20" fillId="2" borderId="0" xfId="0" applyNumberFormat="1" applyFont="1" applyFill="1" applyBorder="1" applyAlignment="1">
      <alignment horizontal="center"/>
    </xf>
    <xf numFmtId="0" fontId="15" fillId="2" borderId="0" xfId="4" applyFont="1" applyFill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168" fontId="2" fillId="2" borderId="0" xfId="1" quotePrefix="1" applyNumberFormat="1" applyFont="1" applyFill="1" applyBorder="1" applyAlignment="1">
      <alignment horizontal="right"/>
    </xf>
    <xf numFmtId="168" fontId="1" fillId="2" borderId="0" xfId="1" quotePrefix="1" applyNumberFormat="1" applyFont="1" applyFill="1" applyBorder="1" applyAlignment="1">
      <alignment horizontal="right"/>
    </xf>
    <xf numFmtId="0" fontId="24" fillId="2" borderId="0" xfId="2" applyFont="1" applyFill="1" applyBorder="1"/>
    <xf numFmtId="0" fontId="23" fillId="2" borderId="0" xfId="2" applyFont="1" applyFill="1" applyBorder="1"/>
    <xf numFmtId="0" fontId="23" fillId="2" borderId="0" xfId="2" applyFont="1" applyFill="1" applyBorder="1" applyAlignment="1">
      <alignment horizontal="center"/>
    </xf>
    <xf numFmtId="0" fontId="24" fillId="2" borderId="16" xfId="2" quotePrefix="1" applyFont="1" applyFill="1" applyBorder="1" applyAlignment="1">
      <alignment horizontal="left" wrapText="1"/>
    </xf>
    <xf numFmtId="0" fontId="24" fillId="2" borderId="16" xfId="2" applyFont="1" applyFill="1" applyBorder="1" applyAlignment="1">
      <alignment horizontal="left" wrapText="1"/>
    </xf>
    <xf numFmtId="0" fontId="25" fillId="2" borderId="0" xfId="2" applyFont="1" applyFill="1" applyBorder="1" applyAlignment="1">
      <alignment horizontal="left" vertical="top"/>
    </xf>
    <xf numFmtId="0" fontId="24" fillId="2" borderId="0" xfId="2" applyFont="1" applyFill="1" applyBorder="1" applyAlignment="1">
      <alignment horizontal="left"/>
    </xf>
    <xf numFmtId="0" fontId="24" fillId="2" borderId="0" xfId="2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 wrapText="1"/>
    </xf>
    <xf numFmtId="0" fontId="23" fillId="2" borderId="16" xfId="0" applyFont="1" applyFill="1" applyBorder="1"/>
    <xf numFmtId="0" fontId="24" fillId="2" borderId="16" xfId="0" applyFont="1" applyFill="1" applyBorder="1" applyAlignment="1"/>
    <xf numFmtId="0" fontId="17" fillId="2" borderId="0" xfId="5" applyFont="1" applyFill="1" applyBorder="1"/>
    <xf numFmtId="0" fontId="17" fillId="2" borderId="16" xfId="5" applyFont="1" applyFill="1" applyBorder="1" applyAlignment="1">
      <alignment horizontal="center"/>
    </xf>
    <xf numFmtId="0" fontId="16" fillId="2" borderId="16" xfId="5" applyFont="1" applyFill="1" applyBorder="1" applyAlignment="1">
      <alignment horizontal="center"/>
    </xf>
    <xf numFmtId="167" fontId="16" fillId="2" borderId="16" xfId="5" applyNumberFormat="1" applyFont="1" applyFill="1" applyBorder="1" applyAlignment="1">
      <alignment horizontal="center"/>
    </xf>
    <xf numFmtId="167" fontId="17" fillId="2" borderId="16" xfId="5" applyNumberFormat="1" applyFont="1" applyFill="1" applyBorder="1" applyAlignment="1">
      <alignment horizontal="center"/>
    </xf>
    <xf numFmtId="0" fontId="11" fillId="2" borderId="0" xfId="4" applyFont="1" applyFill="1"/>
    <xf numFmtId="0" fontId="11" fillId="2" borderId="0" xfId="4" applyFont="1" applyFill="1" applyBorder="1"/>
    <xf numFmtId="167" fontId="11" fillId="2" borderId="0" xfId="4" applyNumberFormat="1" applyFont="1" applyFill="1" applyBorder="1"/>
    <xf numFmtId="167" fontId="11" fillId="2" borderId="0" xfId="4" applyNumberFormat="1" applyFont="1" applyFill="1" applyBorder="1" applyAlignment="1">
      <alignment horizontal="right"/>
    </xf>
    <xf numFmtId="0" fontId="25" fillId="2" borderId="0" xfId="2" applyFont="1" applyFill="1" applyBorder="1" applyAlignment="1">
      <alignment horizontal="left"/>
    </xf>
    <xf numFmtId="0" fontId="23" fillId="2" borderId="16" xfId="2" quotePrefix="1" applyFont="1" applyFill="1" applyBorder="1" applyAlignment="1">
      <alignment horizontal="left" wrapText="1"/>
    </xf>
    <xf numFmtId="0" fontId="23" fillId="2" borderId="16" xfId="2" applyFont="1" applyFill="1" applyBorder="1" applyAlignment="1">
      <alignment horizontal="center"/>
    </xf>
    <xf numFmtId="0" fontId="23" fillId="2" borderId="16" xfId="2" applyFont="1" applyFill="1" applyBorder="1"/>
    <xf numFmtId="0" fontId="24" fillId="2" borderId="16" xfId="2" applyFont="1" applyFill="1" applyBorder="1"/>
    <xf numFmtId="167" fontId="23" fillId="2" borderId="16" xfId="2" applyNumberFormat="1" applyFont="1" applyFill="1" applyBorder="1"/>
    <xf numFmtId="170" fontId="24" fillId="2" borderId="16" xfId="2" applyNumberFormat="1" applyFont="1" applyFill="1" applyBorder="1"/>
    <xf numFmtId="166" fontId="23" fillId="2" borderId="16" xfId="3" applyNumberFormat="1" applyFont="1" applyFill="1" applyBorder="1" applyAlignment="1"/>
    <xf numFmtId="166" fontId="24" fillId="2" borderId="16" xfId="3" applyNumberFormat="1" applyFont="1" applyFill="1" applyBorder="1" applyAlignment="1">
      <alignment horizontal="right" wrapText="1"/>
    </xf>
    <xf numFmtId="166" fontId="24" fillId="2" borderId="0" xfId="3" applyNumberFormat="1" applyFont="1" applyFill="1" applyBorder="1"/>
    <xf numFmtId="0" fontId="16" fillId="2" borderId="0" xfId="5" applyFont="1" applyFill="1" applyBorder="1"/>
    <xf numFmtId="0" fontId="20" fillId="2" borderId="4" xfId="0" quotePrefix="1" applyNumberFormat="1" applyFont="1" applyFill="1" applyBorder="1" applyAlignment="1">
      <alignment horizontal="center"/>
    </xf>
    <xf numFmtId="0" fontId="22" fillId="2" borderId="0" xfId="4" applyFont="1" applyFill="1"/>
    <xf numFmtId="0" fontId="19" fillId="2" borderId="0" xfId="0" applyFont="1" applyFill="1" applyBorder="1"/>
    <xf numFmtId="16" fontId="20" fillId="2" borderId="0" xfId="0" quotePrefix="1" applyNumberFormat="1" applyFont="1" applyFill="1" applyBorder="1" applyAlignment="1">
      <alignment horizontal="center"/>
    </xf>
    <xf numFmtId="165" fontId="19" fillId="2" borderId="0" xfId="1" applyFont="1" applyFill="1" applyBorder="1"/>
    <xf numFmtId="0" fontId="15" fillId="2" borderId="0" xfId="4" applyFont="1" applyFill="1"/>
    <xf numFmtId="0" fontId="15" fillId="2" borderId="6" xfId="4" applyFont="1" applyFill="1" applyBorder="1" applyAlignment="1">
      <alignment horizontal="right"/>
    </xf>
    <xf numFmtId="0" fontId="15" fillId="2" borderId="7" xfId="4" applyFont="1" applyFill="1" applyBorder="1" applyAlignment="1">
      <alignment horizontal="right"/>
    </xf>
    <xf numFmtId="0" fontId="15" fillId="2" borderId="7" xfId="4" applyFont="1" applyFill="1" applyBorder="1"/>
    <xf numFmtId="0" fontId="15" fillId="2" borderId="8" xfId="4" applyFont="1" applyFill="1" applyBorder="1"/>
    <xf numFmtId="0" fontId="15" fillId="2" borderId="9" xfId="4" applyFont="1" applyFill="1" applyBorder="1"/>
    <xf numFmtId="0" fontId="15" fillId="2" borderId="10" xfId="4" applyFont="1" applyFill="1" applyBorder="1"/>
    <xf numFmtId="0" fontId="15" fillId="2" borderId="11" xfId="4" applyFont="1" applyFill="1" applyBorder="1"/>
    <xf numFmtId="0" fontId="15" fillId="2" borderId="12" xfId="4" applyFont="1" applyFill="1" applyBorder="1"/>
    <xf numFmtId="0" fontId="15" fillId="2" borderId="0" xfId="4" applyFont="1" applyFill="1" applyBorder="1"/>
    <xf numFmtId="0" fontId="15" fillId="2" borderId="13" xfId="4" applyFont="1" applyFill="1" applyBorder="1"/>
    <xf numFmtId="167" fontId="22" fillId="2" borderId="0" xfId="4" applyNumberFormat="1" applyFont="1" applyFill="1" applyBorder="1"/>
    <xf numFmtId="0" fontId="22" fillId="2" borderId="12" xfId="4" applyFont="1" applyFill="1" applyBorder="1"/>
    <xf numFmtId="0" fontId="22" fillId="2" borderId="0" xfId="4" applyFont="1" applyFill="1" applyBorder="1"/>
    <xf numFmtId="0" fontId="22" fillId="2" borderId="13" xfId="4" applyFont="1" applyFill="1" applyBorder="1"/>
    <xf numFmtId="0" fontId="26" fillId="2" borderId="0" xfId="4" applyFont="1" applyFill="1" applyBorder="1" applyAlignment="1">
      <alignment horizontal="left" vertical="top"/>
    </xf>
    <xf numFmtId="0" fontId="26" fillId="2" borderId="0" xfId="4" applyFont="1" applyFill="1" applyBorder="1"/>
    <xf numFmtId="0" fontId="22" fillId="2" borderId="12" xfId="4" quotePrefix="1" applyFont="1" applyFill="1" applyBorder="1" applyAlignment="1">
      <alignment horizontal="right"/>
    </xf>
    <xf numFmtId="0" fontId="15" fillId="2" borderId="14" xfId="4" applyFont="1" applyFill="1" applyBorder="1"/>
    <xf numFmtId="0" fontId="15" fillId="2" borderId="1" xfId="4" applyFont="1" applyFill="1" applyBorder="1"/>
    <xf numFmtId="0" fontId="22" fillId="2" borderId="15" xfId="4" applyFont="1" applyFill="1" applyBorder="1"/>
    <xf numFmtId="167" fontId="15" fillId="2" borderId="0" xfId="4" applyNumberFormat="1" applyFont="1" applyFill="1" applyBorder="1"/>
    <xf numFmtId="167" fontId="22" fillId="2" borderId="0" xfId="4" applyNumberFormat="1" applyFont="1" applyFill="1"/>
    <xf numFmtId="0" fontId="22" fillId="2" borderId="0" xfId="4" applyFont="1" applyFill="1" applyAlignment="1">
      <alignment horizontal="left"/>
    </xf>
    <xf numFmtId="0" fontId="22" fillId="2" borderId="0" xfId="4" applyFont="1" applyFill="1" applyAlignment="1">
      <alignment horizontal="centerContinuous"/>
    </xf>
    <xf numFmtId="166" fontId="5" fillId="2" borderId="1" xfId="3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166" fontId="5" fillId="2" borderId="2" xfId="3" applyNumberFormat="1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23" fillId="2" borderId="16" xfId="2" applyFont="1" applyFill="1" applyBorder="1" applyAlignment="1">
      <alignment horizontal="center" wrapText="1"/>
    </xf>
    <xf numFmtId="0" fontId="23" fillId="2" borderId="17" xfId="2" quotePrefix="1" applyFont="1" applyFill="1" applyBorder="1" applyAlignment="1">
      <alignment horizontal="left" wrapText="1"/>
    </xf>
    <xf numFmtId="0" fontId="23" fillId="2" borderId="16" xfId="2" quotePrefix="1" applyFont="1" applyFill="1" applyBorder="1" applyAlignment="1">
      <alignment horizontal="left" wrapText="1"/>
    </xf>
    <xf numFmtId="0" fontId="23" fillId="2" borderId="16" xfId="2" applyFont="1" applyFill="1" applyBorder="1" applyAlignment="1">
      <alignment horizontal="center"/>
    </xf>
    <xf numFmtId="0" fontId="15" fillId="2" borderId="0" xfId="4" applyFont="1" applyFill="1" applyAlignment="1">
      <alignment horizontal="center"/>
    </xf>
    <xf numFmtId="0" fontId="22" fillId="2" borderId="7" xfId="4" applyFont="1" applyFill="1" applyBorder="1"/>
    <xf numFmtId="166" fontId="16" fillId="2" borderId="0" xfId="3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16" fillId="2" borderId="0" xfId="5" applyFont="1" applyFill="1" applyBorder="1" applyAlignment="1">
      <alignment horizontal="center"/>
    </xf>
    <xf numFmtId="166" fontId="16" fillId="2" borderId="0" xfId="1" applyNumberFormat="1" applyFont="1" applyFill="1" applyBorder="1" applyAlignment="1">
      <alignment horizontal="center"/>
    </xf>
    <xf numFmtId="166" fontId="20" fillId="2" borderId="10" xfId="0" applyNumberFormat="1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18" fillId="2" borderId="7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0" xfId="4" applyFont="1" applyFill="1" applyAlignment="1">
      <alignment horizontal="center" vertical="center" wrapText="1"/>
    </xf>
    <xf numFmtId="0" fontId="7" fillId="2" borderId="0" xfId="4" applyFont="1" applyFill="1" applyAlignment="1">
      <alignment horizontal="center" wrapText="1"/>
    </xf>
    <xf numFmtId="0" fontId="7" fillId="2" borderId="0" xfId="4" applyFont="1" applyFill="1" applyAlignment="1">
      <alignment horizontal="center"/>
    </xf>
    <xf numFmtId="0" fontId="7" fillId="2" borderId="6" xfId="4" applyFont="1" applyFill="1" applyBorder="1" applyAlignment="1">
      <alignment horizontal="center" vertical="center"/>
    </xf>
    <xf numFmtId="0" fontId="7" fillId="2" borderId="14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8" xfId="4" applyFont="1" applyFill="1" applyBorder="1" applyAlignment="1">
      <alignment horizontal="center" vertical="center" wrapText="1"/>
    </xf>
    <xf numFmtId="0" fontId="7" fillId="2" borderId="15" xfId="4" applyFont="1" applyFill="1" applyBorder="1" applyAlignment="1">
      <alignment horizontal="center" vertical="center" wrapText="1"/>
    </xf>
    <xf numFmtId="0" fontId="4" fillId="2" borderId="0" xfId="4" applyFill="1"/>
    <xf numFmtId="0" fontId="18" fillId="2" borderId="0" xfId="4" applyFont="1" applyFill="1" applyAlignment="1">
      <alignment horizontal="center"/>
    </xf>
    <xf numFmtId="0" fontId="18" fillId="2" borderId="10" xfId="4" applyFont="1" applyFill="1" applyBorder="1" applyAlignment="1">
      <alignment horizontal="center"/>
    </xf>
    <xf numFmtId="0" fontId="4" fillId="2" borderId="16" xfId="4" applyFill="1" applyBorder="1" applyAlignment="1">
      <alignment horizontal="center" vertical="center"/>
    </xf>
    <xf numFmtId="0" fontId="4" fillId="2" borderId="16" xfId="4" applyFill="1" applyBorder="1" applyAlignment="1">
      <alignment horizontal="center"/>
    </xf>
    <xf numFmtId="171" fontId="4" fillId="2" borderId="16" xfId="1" applyNumberFormat="1" applyFont="1" applyFill="1" applyBorder="1"/>
    <xf numFmtId="0" fontId="4" fillId="2" borderId="16" xfId="4" applyFill="1" applyBorder="1" applyAlignment="1">
      <alignment horizontal="center" vertical="center"/>
    </xf>
    <xf numFmtId="0" fontId="4" fillId="2" borderId="0" xfId="4" applyFill="1" applyAlignment="1">
      <alignment horizontal="center"/>
    </xf>
  </cellXfs>
  <cellStyles count="36">
    <cellStyle name="Comma" xfId="1" builtinId="3"/>
    <cellStyle name="Comma 15" xfId="12" xr:uid="{00000000-0005-0000-0000-000001000000}"/>
    <cellStyle name="Comma 2" xfId="3" xr:uid="{AD826A26-1413-4969-A867-B2B89BF10830}"/>
    <cellStyle name="Comma 2 2" xfId="13" xr:uid="{00000000-0005-0000-0000-000003000000}"/>
    <cellStyle name="Comma 2 3" xfId="7" xr:uid="{00000000-0005-0000-0000-000002000000}"/>
    <cellStyle name="Comma 3" xfId="11" xr:uid="{00000000-0005-0000-0000-000004000000}"/>
    <cellStyle name="Comma 3 2" xfId="14" xr:uid="{00000000-0005-0000-0000-000005000000}"/>
    <cellStyle name="Comma 4" xfId="32" xr:uid="{00000000-0005-0000-0000-000006000000}"/>
    <cellStyle name="Currency 2" xfId="8" xr:uid="{00000000-0005-0000-0000-000007000000}"/>
    <cellStyle name="Currency 2 2" xfId="15" xr:uid="{00000000-0005-0000-0000-000008000000}"/>
    <cellStyle name="Euro" xfId="9" xr:uid="{00000000-0005-0000-0000-000009000000}"/>
    <cellStyle name="Euro 10" xfId="16" xr:uid="{00000000-0005-0000-0000-00000A000000}"/>
    <cellStyle name="Euro 11" xfId="17" xr:uid="{00000000-0005-0000-0000-00000B000000}"/>
    <cellStyle name="Euro 12" xfId="18" xr:uid="{00000000-0005-0000-0000-00000C000000}"/>
    <cellStyle name="Euro 13" xfId="19" xr:uid="{00000000-0005-0000-0000-00000D000000}"/>
    <cellStyle name="Euro 14" xfId="20" xr:uid="{00000000-0005-0000-0000-00000E000000}"/>
    <cellStyle name="Euro 2" xfId="21" xr:uid="{00000000-0005-0000-0000-00000F000000}"/>
    <cellStyle name="Euro 3" xfId="22" xr:uid="{00000000-0005-0000-0000-000010000000}"/>
    <cellStyle name="Euro 4" xfId="23" xr:uid="{00000000-0005-0000-0000-000011000000}"/>
    <cellStyle name="Euro 5" xfId="24" xr:uid="{00000000-0005-0000-0000-000012000000}"/>
    <cellStyle name="Euro 6" xfId="25" xr:uid="{00000000-0005-0000-0000-000013000000}"/>
    <cellStyle name="Euro 7" xfId="26" xr:uid="{00000000-0005-0000-0000-000014000000}"/>
    <cellStyle name="Euro 8" xfId="27" xr:uid="{00000000-0005-0000-0000-000015000000}"/>
    <cellStyle name="Euro 9" xfId="28" xr:uid="{00000000-0005-0000-0000-000016000000}"/>
    <cellStyle name="Normal" xfId="0" builtinId="0"/>
    <cellStyle name="Normal 2" xfId="2" xr:uid="{CDAFAB48-4115-42DA-9BC1-1945BA57CB80}"/>
    <cellStyle name="Normal 2 2" xfId="6" xr:uid="{B40A1366-0F55-4F32-9978-136D8AD2FBC4}"/>
    <cellStyle name="Normal 2 3" xfId="29" xr:uid="{00000000-0005-0000-0000-00001A000000}"/>
    <cellStyle name="Normal 2 4" xfId="33" xr:uid="{00000000-0005-0000-0000-00001B000000}"/>
    <cellStyle name="Normal 3" xfId="10" xr:uid="{00000000-0005-0000-0000-00001C000000}"/>
    <cellStyle name="Normal 4" xfId="5" xr:uid="{F593907E-7CB5-4C94-B423-9A9E8C9707ED}"/>
    <cellStyle name="Normal 4 2" xfId="30" xr:uid="{00000000-0005-0000-0000-00001E000000}"/>
    <cellStyle name="Normal 5" xfId="31" xr:uid="{00000000-0005-0000-0000-00001F000000}"/>
    <cellStyle name="Normal 5 2" xfId="35" xr:uid="{00000000-0005-0000-0000-000020000000}"/>
    <cellStyle name="Normal 5 3" xfId="34" xr:uid="{00000000-0005-0000-0000-000021000000}"/>
    <cellStyle name="Normal_Master June 2009 CPI" xfId="4" xr:uid="{2C98E2D9-E64B-403E-927C-FE6198E1F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11126187245594E-2"/>
          <c:y val="3.8860103626943004E-2"/>
          <c:w val="0.88331071913161463"/>
          <c:h val="0.76683937823834192"/>
        </c:manualLayout>
      </c:layout>
      <c:lineChart>
        <c:grouping val="standard"/>
        <c:varyColors val="0"/>
        <c:ser>
          <c:idx val="0"/>
          <c:order val="0"/>
          <c:tx>
            <c:strRef>
              <c:f>'Fig 1'!$D$39:$D$55</c:f>
              <c:strCache>
                <c:ptCount val="17"/>
                <c:pt idx="0">
                  <c:v> 3.0 </c:v>
                </c:pt>
                <c:pt idx="1">
                  <c:v> 2.1 </c:v>
                </c:pt>
                <c:pt idx="2">
                  <c:v>-0.5 </c:v>
                </c:pt>
                <c:pt idx="3">
                  <c:v>-0.6 </c:v>
                </c:pt>
                <c:pt idx="4">
                  <c:v>-1.0 </c:v>
                </c:pt>
                <c:pt idx="5">
                  <c:v> 0.2 </c:v>
                </c:pt>
                <c:pt idx="6">
                  <c:v> 6.5 </c:v>
                </c:pt>
                <c:pt idx="7">
                  <c:v> 7.6 </c:v>
                </c:pt>
                <c:pt idx="8">
                  <c:v> 11.2 </c:v>
                </c:pt>
                <c:pt idx="9">
                  <c:v> 12.1 </c:v>
                </c:pt>
                <c:pt idx="10">
                  <c:v> 9.2 </c:v>
                </c:pt>
                <c:pt idx="11">
                  <c:v> 5.9 </c:v>
                </c:pt>
                <c:pt idx="12">
                  <c:v> 6.6 </c:v>
                </c:pt>
                <c:pt idx="13">
                  <c:v> 4.1 </c:v>
                </c:pt>
                <c:pt idx="14">
                  <c:v> 1.2 </c:v>
                </c:pt>
                <c:pt idx="15">
                  <c:v> 3.6 </c:v>
                </c:pt>
                <c:pt idx="16">
                  <c:v> 1.5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2004725521510078E-2"/>
                  <c:y val="-7.649169763375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15-4E11-AD71-18369C2338CF}"/>
                </c:ext>
              </c:extLst>
            </c:dLbl>
            <c:dLbl>
              <c:idx val="1"/>
              <c:layout>
                <c:manualLayout>
                  <c:x val="-3.3016821839663577E-2"/>
                  <c:y val="-5.9911023622047303E-2"/>
                </c:manualLayout>
              </c:layout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15-4E11-AD71-18369C2338CF}"/>
                </c:ext>
              </c:extLst>
            </c:dLbl>
            <c:dLbl>
              <c:idx val="2"/>
              <c:layout>
                <c:manualLayout>
                  <c:x val="-2.9399031912019362E-2"/>
                  <c:y val="-5.8273490813648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15-4E11-AD71-18369C2338CF}"/>
                </c:ext>
              </c:extLst>
            </c:dLbl>
            <c:dLbl>
              <c:idx val="3"/>
              <c:layout>
                <c:manualLayout>
                  <c:x val="-2.9801307539884227E-2"/>
                  <c:y val="-6.433138967551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15-4E11-AD71-18369C2338CF}"/>
                </c:ext>
              </c:extLst>
            </c:dLbl>
            <c:dLbl>
              <c:idx val="4"/>
              <c:layout>
                <c:manualLayout>
                  <c:x val="-3.4946237283949487E-2"/>
                  <c:y val="-8.6975949225922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15-4E11-AD71-18369C2338CF}"/>
                </c:ext>
              </c:extLst>
            </c:dLbl>
            <c:dLbl>
              <c:idx val="5"/>
              <c:layout>
                <c:manualLayout>
                  <c:x val="-2.380745023251481E-2"/>
                  <c:y val="-9.510008045468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15-4E11-AD71-18369C2338CF}"/>
                </c:ext>
              </c:extLst>
            </c:dLbl>
            <c:dLbl>
              <c:idx val="6"/>
              <c:layout>
                <c:manualLayout>
                  <c:x val="-3.4349008586881405E-2"/>
                  <c:y val="-7.7387602410454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15-4E11-AD71-18369C2338CF}"/>
                </c:ext>
              </c:extLst>
            </c:dLbl>
            <c:dLbl>
              <c:idx val="7"/>
              <c:layout>
                <c:manualLayout>
                  <c:x val="-6.0188384535470728E-2"/>
                  <c:y val="2.4859303867799405E-2"/>
                </c:manualLayout>
              </c:layout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15-4E11-AD71-18369C2338CF}"/>
                </c:ext>
              </c:extLst>
            </c:dLbl>
            <c:dLbl>
              <c:idx val="8"/>
              <c:layout>
                <c:manualLayout>
                  <c:x val="-5.4650615281207536E-2"/>
                  <c:y val="3.4864368821040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15-4E11-AD71-18369C2338CF}"/>
                </c:ext>
              </c:extLst>
            </c:dLbl>
            <c:dLbl>
              <c:idx val="9"/>
              <c:layout>
                <c:manualLayout>
                  <c:x val="-3.8356103070618318E-3"/>
                  <c:y val="1.847844053323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15-4E11-AD71-18369C2338CF}"/>
                </c:ext>
              </c:extLst>
            </c:dLbl>
            <c:dLbl>
              <c:idx val="10"/>
              <c:layout>
                <c:manualLayout>
                  <c:x val="-5.2780861287366351E-2"/>
                  <c:y val="-3.7577965372620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15-4E11-AD71-18369C2338CF}"/>
                </c:ext>
              </c:extLst>
            </c:dLbl>
            <c:dLbl>
              <c:idx val="11"/>
              <c:layout>
                <c:manualLayout>
                  <c:x val="-2.1601254542632505E-2"/>
                  <c:y val="5.3836158912217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15-4E11-AD71-18369C2338CF}"/>
                </c:ext>
              </c:extLst>
            </c:dLbl>
            <c:dLbl>
              <c:idx val="12"/>
              <c:layout>
                <c:manualLayout>
                  <c:x val="-6.5967616992787692E-2"/>
                  <c:y val="-1.1895444751128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15-4E11-AD71-18369C2338CF}"/>
                </c:ext>
              </c:extLst>
            </c:dLbl>
            <c:dLbl>
              <c:idx val="13"/>
              <c:layout>
                <c:manualLayout>
                  <c:x val="-5.1228066674989345E-2"/>
                  <c:y val="-4.0430970275577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15-4E11-AD71-18369C2338CF}"/>
                </c:ext>
              </c:extLst>
            </c:dLbl>
            <c:dLbl>
              <c:idx val="14"/>
              <c:layout>
                <c:manualLayout>
                  <c:x val="-1.8102096178356487E-2"/>
                  <c:y val="-5.6128347134100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15-4E11-AD71-18369C2338CF}"/>
                </c:ext>
              </c:extLst>
            </c:dLbl>
            <c:dLbl>
              <c:idx val="15"/>
              <c:layout>
                <c:manualLayout>
                  <c:x val="-2.3764579188345979E-2"/>
                  <c:y val="-7.186231693571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15-4E11-AD71-18369C2338CF}"/>
                </c:ext>
              </c:extLst>
            </c:dLbl>
            <c:dLbl>
              <c:idx val="16"/>
              <c:layout>
                <c:manualLayout>
                  <c:x val="-3.1652851315399577E-2"/>
                  <c:y val="-6.5559120255861844E-2"/>
                </c:manualLayout>
              </c:layout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15-4E11-AD71-18369C2338CF}"/>
                </c:ext>
              </c:extLst>
            </c:dLbl>
            <c:dLbl>
              <c:idx val="18"/>
              <c:spPr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115-4E11-AD71-18369C2338CF}"/>
                </c:ext>
              </c:extLst>
            </c:dLbl>
            <c:dLbl>
              <c:idx val="19"/>
              <c:spPr>
                <a:ln w="28575">
                  <a:solidFill>
                    <a:srgbClr val="FF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115-4E11-AD71-18369C2338CF}"/>
                </c:ext>
              </c:extLst>
            </c:dLbl>
            <c:spPr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 1'!$B$39:$C$55</c:f>
              <c:multiLvlStrCache>
                <c:ptCount val="17"/>
                <c:lvl>
                  <c:pt idx="0">
                    <c:v>Mar</c:v>
                  </c:pt>
                  <c:pt idx="1">
                    <c:v>Jun</c:v>
                  </c:pt>
                  <c:pt idx="2">
                    <c:v>Sept</c:v>
                  </c:pt>
                  <c:pt idx="3">
                    <c:v>Dec</c:v>
                  </c:pt>
                  <c:pt idx="4">
                    <c:v>Mar</c:v>
                  </c:pt>
                  <c:pt idx="5">
                    <c:v>Jun</c:v>
                  </c:pt>
                  <c:pt idx="6">
                    <c:v>Sept</c:v>
                  </c:pt>
                  <c:pt idx="7">
                    <c:v>Dec</c:v>
                  </c:pt>
                  <c:pt idx="8">
                    <c:v>Mar</c:v>
                  </c:pt>
                  <c:pt idx="9">
                    <c:v>Jun</c:v>
                  </c:pt>
                  <c:pt idx="10">
                    <c:v>Sept</c:v>
                  </c:pt>
                  <c:pt idx="11">
                    <c:v>Dec</c:v>
                  </c:pt>
                  <c:pt idx="12">
                    <c:v>Mar</c:v>
                  </c:pt>
                  <c:pt idx="13">
                    <c:v>Jun</c:v>
                  </c:pt>
                  <c:pt idx="14">
                    <c:v>Sept</c:v>
                  </c:pt>
                  <c:pt idx="15">
                    <c:v>Dec</c:v>
                  </c:pt>
                  <c:pt idx="16">
                    <c:v>Mar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'[3]Tab Fig 1'!$C$39:$C$55</c:f>
              <c:numCache>
                <c:formatCode>0.0</c:formatCode>
                <c:ptCount val="17"/>
                <c:pt idx="0">
                  <c:v>2.96668230230972</c:v>
                </c:pt>
                <c:pt idx="1">
                  <c:v>2.0788294260788209</c:v>
                </c:pt>
                <c:pt idx="2">
                  <c:v>-0.49100268281092596</c:v>
                </c:pt>
                <c:pt idx="3">
                  <c:v>-0.60514185164224354</c:v>
                </c:pt>
                <c:pt idx="4">
                  <c:v>-0.99370548700972172</c:v>
                </c:pt>
                <c:pt idx="5">
                  <c:v>0.18553904233240548</c:v>
                </c:pt>
                <c:pt idx="6">
                  <c:v>6.5011021334314911</c:v>
                </c:pt>
                <c:pt idx="7">
                  <c:v>7.6147678084302894</c:v>
                </c:pt>
                <c:pt idx="8">
                  <c:v>11.192627685259971</c:v>
                </c:pt>
                <c:pt idx="9">
                  <c:v>12.13128053567425</c:v>
                </c:pt>
                <c:pt idx="10">
                  <c:v>9.222075931510588</c:v>
                </c:pt>
                <c:pt idx="11">
                  <c:v>5.9161330900550535</c:v>
                </c:pt>
                <c:pt idx="12">
                  <c:v>6.5651998638557751</c:v>
                </c:pt>
                <c:pt idx="13">
                  <c:v>4.1322135900471624</c:v>
                </c:pt>
                <c:pt idx="14">
                  <c:v>1.2303107209797881</c:v>
                </c:pt>
                <c:pt idx="15">
                  <c:v>3.5624000412732615</c:v>
                </c:pt>
                <c:pt idx="16">
                  <c:v>1.4795364359107444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115-4E11-AD71-18369C233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 cmpd="dbl">
              <a:prstDash val="sysDot"/>
            </a:ln>
          </c:spPr>
        </c:dropLines>
        <c:marker val="1"/>
        <c:smooth val="0"/>
        <c:axId val="-814586848"/>
        <c:axId val="-814590656"/>
      </c:lineChart>
      <c:catAx>
        <c:axId val="-8145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814590656"/>
        <c:crosses val="autoZero"/>
        <c:auto val="1"/>
        <c:lblAlgn val="ctr"/>
        <c:lblOffset val="100"/>
        <c:noMultiLvlLbl val="0"/>
      </c:catAx>
      <c:valAx>
        <c:axId val="-81459065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81458684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40-4A19-93FA-B7A848E1EB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2'!$C$5:$C$18</c:f>
              <c:strCache>
                <c:ptCount val="14"/>
                <c:pt idx="0">
                  <c:v>All Divisions - All items</c:v>
                </c:pt>
                <c:pt idx="2">
                  <c:v>Food &amp; Non Alcoholic Beverages</c:v>
                </c:pt>
                <c:pt idx="3">
                  <c:v>Alcoholic Beverages and Tobacco</c:v>
                </c:pt>
                <c:pt idx="4">
                  <c:v>Clothing and Footwear</c:v>
                </c:pt>
                <c:pt idx="5">
                  <c:v>Housing and Utilities</c:v>
                </c:pt>
                <c:pt idx="6">
                  <c:v>Household Equipment</c:v>
                </c:pt>
                <c:pt idx="7">
                  <c:v>Health</c:v>
                </c:pt>
                <c:pt idx="8">
                  <c:v>Transport</c:v>
                </c:pt>
                <c:pt idx="9">
                  <c:v>Communication</c:v>
                </c:pt>
                <c:pt idx="10">
                  <c:v>Recreation and Culture</c:v>
                </c:pt>
                <c:pt idx="11">
                  <c:v>Education</c:v>
                </c:pt>
                <c:pt idx="12">
                  <c:v>Restaurants and Hotels</c:v>
                </c:pt>
                <c:pt idx="13">
                  <c:v>Miscellaneous Goods and Services</c:v>
                </c:pt>
              </c:strCache>
            </c:strRef>
          </c:cat>
          <c:val>
            <c:numRef>
              <c:f>'Fig 2'!$F$5:$F$18</c:f>
              <c:numCache>
                <c:formatCode>#,##0.0</c:formatCode>
                <c:ptCount val="14"/>
                <c:pt idx="0">
                  <c:v>1.4795364359107417</c:v>
                </c:pt>
                <c:pt idx="2">
                  <c:v>1.1399534857605598</c:v>
                </c:pt>
                <c:pt idx="3">
                  <c:v>8.9054180420743298E-2</c:v>
                </c:pt>
                <c:pt idx="4">
                  <c:v>1.9111904167629095</c:v>
                </c:pt>
                <c:pt idx="5">
                  <c:v>2.5905396859006355</c:v>
                </c:pt>
                <c:pt idx="6">
                  <c:v>3.4953463694698685</c:v>
                </c:pt>
                <c:pt idx="7">
                  <c:v>2.4655074168543551</c:v>
                </c:pt>
                <c:pt idx="8">
                  <c:v>-2.6554304326633424</c:v>
                </c:pt>
                <c:pt idx="9">
                  <c:v>7.4355559037843824</c:v>
                </c:pt>
                <c:pt idx="10">
                  <c:v>2.3550718220301343</c:v>
                </c:pt>
                <c:pt idx="11">
                  <c:v>7.9332354987279707</c:v>
                </c:pt>
                <c:pt idx="12">
                  <c:v>-1.8800228751977899</c:v>
                </c:pt>
                <c:pt idx="13">
                  <c:v>1.2135396006875701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0-4A19-93FA-B7A848E1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3347567"/>
        <c:axId val="1039913919"/>
      </c:barChart>
      <c:catAx>
        <c:axId val="90334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913919"/>
        <c:crosses val="autoZero"/>
        <c:auto val="1"/>
        <c:lblAlgn val="ctr"/>
        <c:lblOffset val="100"/>
        <c:noMultiLvlLbl val="0"/>
      </c:catAx>
      <c:valAx>
        <c:axId val="1039913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34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5</xdr:row>
      <xdr:rowOff>133350</xdr:rowOff>
    </xdr:from>
    <xdr:to>
      <xdr:col>15</xdr:col>
      <xdr:colOff>531019</xdr:colOff>
      <xdr:row>30</xdr:row>
      <xdr:rowOff>150018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957C933A-3942-4A66-9F15-AE874F28D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</xdr:colOff>
      <xdr:row>3</xdr:row>
      <xdr:rowOff>242886</xdr:rowOff>
    </xdr:from>
    <xdr:to>
      <xdr:col>19</xdr:col>
      <xdr:colOff>228600</xdr:colOff>
      <xdr:row>24</xdr:row>
      <xdr:rowOff>19049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B78427F-2675-442B-A80E-A83085543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16%20CPI%20Basket/Quarterly%20Reports/2023/3q23/Prices/Summary%20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16%20CPI%20Basket/Quarterly%20Reports/2023/3q23/Prices/Price%20Series%20(new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s/Summary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elected Tables for Charts "/>
      <sheetName val="Summary Table for Indicators"/>
      <sheetName val="Summary Table - ERA"/>
      <sheetName val="Summary Table - BOP"/>
      <sheetName val="Tab Fig 1"/>
      <sheetName val="Table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>
        <row r="5">
          <cell r="AN5">
            <v>100.232</v>
          </cell>
          <cell r="BH5">
            <v>122.54300669152333</v>
          </cell>
          <cell r="BI5">
            <v>125.25490000000001</v>
          </cell>
          <cell r="BJ5">
            <v>128.84549999999999</v>
          </cell>
          <cell r="BK5">
            <v>127.9278</v>
          </cell>
        </row>
        <row r="7">
          <cell r="BH7">
            <v>120.5836</v>
          </cell>
          <cell r="BI7">
            <v>125.2672</v>
          </cell>
          <cell r="BJ7">
            <v>129.01910000000001</v>
          </cell>
          <cell r="BK7">
            <v>136.00540000000001</v>
          </cell>
        </row>
        <row r="8">
          <cell r="BH8">
            <v>108.31229999999999</v>
          </cell>
          <cell r="BI8">
            <v>107.9979</v>
          </cell>
          <cell r="BJ8">
            <v>107.5656</v>
          </cell>
          <cell r="BK8">
            <v>109.2165</v>
          </cell>
        </row>
        <row r="9">
          <cell r="BH9">
            <v>120.6446</v>
          </cell>
          <cell r="BI9">
            <v>123.11060000000001</v>
          </cell>
          <cell r="BJ9">
            <v>126.23480000000001</v>
          </cell>
          <cell r="BK9">
            <v>127.28230000000001</v>
          </cell>
        </row>
        <row r="10">
          <cell r="BH10">
            <v>133.3709226463854</v>
          </cell>
          <cell r="BI10">
            <v>134.28450000000001</v>
          </cell>
          <cell r="BJ10">
            <v>142.50649999999999</v>
          </cell>
          <cell r="BK10">
            <v>138.87860000000001</v>
          </cell>
        </row>
        <row r="11">
          <cell r="BH11">
            <v>118.4825</v>
          </cell>
          <cell r="BI11">
            <v>121.1521</v>
          </cell>
          <cell r="BJ11">
            <v>122.8481</v>
          </cell>
          <cell r="BK11">
            <v>125.76260000000001</v>
          </cell>
        </row>
        <row r="12">
          <cell r="BH12">
            <v>112.9115</v>
          </cell>
          <cell r="BI12">
            <v>113.6469</v>
          </cell>
          <cell r="BJ12">
            <v>114.4357</v>
          </cell>
          <cell r="BK12">
            <v>114.50490000000001</v>
          </cell>
        </row>
        <row r="13">
          <cell r="BH13">
            <v>129.2133</v>
          </cell>
          <cell r="BI13">
            <v>136.0445</v>
          </cell>
          <cell r="BJ13">
            <v>133.995</v>
          </cell>
          <cell r="BK13">
            <v>131.803</v>
          </cell>
        </row>
        <row r="14">
          <cell r="BH14">
            <v>122.3605</v>
          </cell>
          <cell r="BI14">
            <v>127.11199999999999</v>
          </cell>
          <cell r="BJ14">
            <v>127.33799999999999</v>
          </cell>
          <cell r="BK14">
            <v>127.7871</v>
          </cell>
        </row>
        <row r="15">
          <cell r="BH15">
            <v>107.2693</v>
          </cell>
          <cell r="BI15">
            <v>111.36279999999999</v>
          </cell>
          <cell r="BJ15">
            <v>113.2099</v>
          </cell>
          <cell r="BK15">
            <v>112.4117</v>
          </cell>
        </row>
        <row r="16">
          <cell r="BH16">
            <v>115.5566</v>
          </cell>
          <cell r="BI16">
            <v>116.4486</v>
          </cell>
          <cell r="BJ16">
            <v>120.2184</v>
          </cell>
          <cell r="BK16">
            <v>118.0698</v>
          </cell>
        </row>
        <row r="17">
          <cell r="BH17">
            <v>106.9182</v>
          </cell>
          <cell r="BI17">
            <v>109.77370000000001</v>
          </cell>
          <cell r="BJ17">
            <v>111.8584</v>
          </cell>
          <cell r="BK17">
            <v>112.75190000000001</v>
          </cell>
        </row>
        <row r="18">
          <cell r="BH18">
            <v>108.687</v>
          </cell>
          <cell r="BI18">
            <v>109.8212</v>
          </cell>
          <cell r="BJ18">
            <v>112.9281</v>
          </cell>
          <cell r="BK18">
            <v>113.22110000000001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3">
          <cell r="I83">
            <v>72.3</v>
          </cell>
        </row>
        <row r="84">
          <cell r="I84">
            <v>76.099999999999994</v>
          </cell>
        </row>
        <row r="85">
          <cell r="I85">
            <v>76.3</v>
          </cell>
        </row>
        <row r="87">
          <cell r="I87">
            <v>76.8</v>
          </cell>
        </row>
        <row r="88">
          <cell r="I88">
            <v>77</v>
          </cell>
        </row>
        <row r="89">
          <cell r="I89">
            <v>77.599999999999994</v>
          </cell>
        </row>
        <row r="90">
          <cell r="I90">
            <v>77.8</v>
          </cell>
        </row>
        <row r="91">
          <cell r="I91">
            <v>78.2</v>
          </cell>
        </row>
        <row r="92">
          <cell r="I92">
            <v>78.400000000000006</v>
          </cell>
        </row>
        <row r="93">
          <cell r="I93">
            <v>77.8</v>
          </cell>
        </row>
        <row r="94">
          <cell r="I94">
            <v>78.400000000000006</v>
          </cell>
        </row>
        <row r="95">
          <cell r="I95">
            <v>79.900000000000006</v>
          </cell>
        </row>
        <row r="96">
          <cell r="I96">
            <v>79.900000000000006</v>
          </cell>
        </row>
        <row r="97">
          <cell r="I97">
            <v>80.2</v>
          </cell>
        </row>
        <row r="98">
          <cell r="I98">
            <v>80.7</v>
          </cell>
        </row>
        <row r="99">
          <cell r="I99">
            <v>80.099999999999994</v>
          </cell>
        </row>
        <row r="100">
          <cell r="I100">
            <v>80.400000000000006</v>
          </cell>
        </row>
        <row r="101">
          <cell r="I101">
            <v>80.7</v>
          </cell>
        </row>
        <row r="102">
          <cell r="I102">
            <v>81.2</v>
          </cell>
        </row>
        <row r="103">
          <cell r="I103">
            <v>81</v>
          </cell>
        </row>
        <row r="104">
          <cell r="I104">
            <v>82</v>
          </cell>
        </row>
        <row r="105">
          <cell r="I105">
            <v>83.5</v>
          </cell>
        </row>
        <row r="106">
          <cell r="I106">
            <v>90.3</v>
          </cell>
        </row>
        <row r="107">
          <cell r="I107">
            <v>90.3</v>
          </cell>
        </row>
        <row r="108">
          <cell r="I108">
            <v>90.1</v>
          </cell>
        </row>
        <row r="109">
          <cell r="I109">
            <v>90.7</v>
          </cell>
        </row>
        <row r="110">
          <cell r="I110">
            <v>90.3</v>
          </cell>
        </row>
        <row r="111">
          <cell r="I111">
            <v>89.5</v>
          </cell>
        </row>
        <row r="112">
          <cell r="I112">
            <v>90.9</v>
          </cell>
        </row>
        <row r="113">
          <cell r="I113">
            <v>91.9</v>
          </cell>
        </row>
        <row r="114">
          <cell r="I114">
            <v>91.8</v>
          </cell>
        </row>
        <row r="115">
          <cell r="I115">
            <v>93.4</v>
          </cell>
        </row>
        <row r="116">
          <cell r="I116">
            <v>93.8</v>
          </cell>
        </row>
        <row r="117">
          <cell r="I117">
            <v>94.2</v>
          </cell>
        </row>
        <row r="118">
          <cell r="I118">
            <v>93.3</v>
          </cell>
        </row>
        <row r="119">
          <cell r="I119">
            <v>96.6</v>
          </cell>
        </row>
        <row r="120">
          <cell r="I120">
            <v>97.4</v>
          </cell>
        </row>
        <row r="121">
          <cell r="I121">
            <v>99.2</v>
          </cell>
        </row>
        <row r="122">
          <cell r="I122">
            <v>97</v>
          </cell>
        </row>
        <row r="123">
          <cell r="I123">
            <v>96.2</v>
          </cell>
        </row>
        <row r="124">
          <cell r="I124">
            <v>96.3</v>
          </cell>
        </row>
        <row r="125">
          <cell r="I125">
            <v>96.1</v>
          </cell>
        </row>
        <row r="126">
          <cell r="I126">
            <v>95.7</v>
          </cell>
        </row>
        <row r="127">
          <cell r="I127">
            <v>96.6</v>
          </cell>
        </row>
        <row r="128">
          <cell r="I128">
            <v>97</v>
          </cell>
        </row>
        <row r="129">
          <cell r="I129">
            <v>95.9</v>
          </cell>
        </row>
        <row r="130">
          <cell r="I130">
            <v>96</v>
          </cell>
        </row>
        <row r="131">
          <cell r="I131">
            <v>96.6</v>
          </cell>
        </row>
        <row r="132">
          <cell r="I132">
            <v>97.9</v>
          </cell>
        </row>
        <row r="133">
          <cell r="I133">
            <v>98.2</v>
          </cell>
        </row>
        <row r="134">
          <cell r="I134">
            <v>97.8</v>
          </cell>
        </row>
        <row r="135">
          <cell r="I135">
            <v>98.3</v>
          </cell>
        </row>
        <row r="136">
          <cell r="I136">
            <v>98.8</v>
          </cell>
        </row>
        <row r="137">
          <cell r="I137">
            <v>98.2</v>
          </cell>
        </row>
        <row r="138">
          <cell r="I138">
            <v>99.8</v>
          </cell>
        </row>
        <row r="139">
          <cell r="I139">
            <v>99.7</v>
          </cell>
        </row>
        <row r="140">
          <cell r="I140">
            <v>101.5</v>
          </cell>
        </row>
        <row r="141">
          <cell r="I141">
            <v>101</v>
          </cell>
        </row>
        <row r="142">
          <cell r="I142">
            <v>101.5</v>
          </cell>
        </row>
        <row r="143">
          <cell r="I143">
            <v>102</v>
          </cell>
        </row>
        <row r="144">
          <cell r="I144">
            <v>102.2</v>
          </cell>
        </row>
        <row r="145">
          <cell r="I145">
            <v>102.4</v>
          </cell>
        </row>
        <row r="146">
          <cell r="I146">
            <v>102.1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og"/>
      <sheetName val="Prices"/>
      <sheetName val="Sheet4"/>
      <sheetName val="Rental Corrections"/>
      <sheetName val="Table 5 raw"/>
      <sheetName val="Table 5"/>
      <sheetName val="Table 5 new raw"/>
      <sheetName val="Table 5 new"/>
      <sheetName val="BOP Prices"/>
      <sheetName val="Sheet1"/>
      <sheetName val="CorrectionstoTuitionFees Q32020"/>
      <sheetName val="Re-Check Insurance Quotes (2)"/>
      <sheetName val="Cayman Insurance Centre Quotes"/>
      <sheetName val="St. Matthews University"/>
      <sheetName val="CorrectedSt. MatthewsUniversity"/>
      <sheetName val="Sheet2"/>
      <sheetName val="Sheet3"/>
    </sheetNames>
    <sheetDataSet>
      <sheetData sheetId="0"/>
      <sheetData sheetId="1">
        <row r="339">
          <cell r="K339" t="str">
            <v>per lb</v>
          </cell>
        </row>
      </sheetData>
      <sheetData sheetId="2"/>
      <sheetData sheetId="3"/>
      <sheetData sheetId="4"/>
      <sheetData sheetId="5"/>
      <sheetData sheetId="6">
        <row r="3">
          <cell r="AK3">
            <v>2.69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elected Tables for Charts "/>
      <sheetName val="Summary Table for Indicators"/>
      <sheetName val="Summary Table - ERA"/>
      <sheetName val="Summary Table - BOP"/>
      <sheetName val="Tab Fig 1"/>
      <sheetName val="Table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/>
      <sheetData sheetId="1"/>
      <sheetData sheetId="2"/>
      <sheetData sheetId="3"/>
      <sheetData sheetId="4"/>
      <sheetData sheetId="5">
        <row r="39">
          <cell r="A39">
            <v>2020</v>
          </cell>
          <cell r="B39" t="str">
            <v>Mar</v>
          </cell>
          <cell r="C39">
            <v>2.96668230230972</v>
          </cell>
        </row>
        <row r="40">
          <cell r="B40" t="str">
            <v>Jun</v>
          </cell>
          <cell r="C40">
            <v>2.0788294260788209</v>
          </cell>
        </row>
        <row r="41">
          <cell r="B41" t="str">
            <v>Sept</v>
          </cell>
          <cell r="C41">
            <v>-0.49100268281092596</v>
          </cell>
        </row>
        <row r="42">
          <cell r="B42" t="str">
            <v>Dec</v>
          </cell>
          <cell r="C42">
            <v>-0.60514185164224354</v>
          </cell>
        </row>
        <row r="43">
          <cell r="A43">
            <v>2021</v>
          </cell>
          <cell r="B43" t="str">
            <v>Mar</v>
          </cell>
          <cell r="C43">
            <v>-0.99370548700972172</v>
          </cell>
        </row>
        <row r="44">
          <cell r="B44" t="str">
            <v>Jun</v>
          </cell>
          <cell r="C44">
            <v>0.18553904233240548</v>
          </cell>
        </row>
        <row r="45">
          <cell r="B45" t="str">
            <v>Sept</v>
          </cell>
          <cell r="C45">
            <v>6.5011021334314911</v>
          </cell>
        </row>
        <row r="46">
          <cell r="B46" t="str">
            <v>Dec</v>
          </cell>
          <cell r="C46">
            <v>7.6147678084302894</v>
          </cell>
        </row>
        <row r="47">
          <cell r="A47">
            <v>2022</v>
          </cell>
          <cell r="B47" t="str">
            <v>Mar</v>
          </cell>
          <cell r="C47">
            <v>11.192627685259971</v>
          </cell>
        </row>
        <row r="48">
          <cell r="B48" t="str">
            <v>Jun</v>
          </cell>
          <cell r="C48">
            <v>12.13128053567425</v>
          </cell>
        </row>
        <row r="49">
          <cell r="B49" t="str">
            <v>Sept</v>
          </cell>
          <cell r="C49">
            <v>9.222075931510588</v>
          </cell>
        </row>
        <row r="50">
          <cell r="B50" t="str">
            <v>Dec</v>
          </cell>
          <cell r="C50">
            <v>5.9161330900550535</v>
          </cell>
        </row>
        <row r="51">
          <cell r="A51">
            <v>2023</v>
          </cell>
          <cell r="B51" t="str">
            <v>Mar</v>
          </cell>
          <cell r="C51">
            <v>6.5651998638557751</v>
          </cell>
        </row>
        <row r="52">
          <cell r="B52" t="str">
            <v>Jun</v>
          </cell>
          <cell r="C52">
            <v>4.1322135900471624</v>
          </cell>
        </row>
        <row r="53">
          <cell r="B53" t="str">
            <v>Sept</v>
          </cell>
          <cell r="C53">
            <v>1.2303107209797881</v>
          </cell>
        </row>
        <row r="54">
          <cell r="B54" t="str">
            <v>Dec</v>
          </cell>
          <cell r="C54">
            <v>3.5624000412732615</v>
          </cell>
        </row>
        <row r="55">
          <cell r="A55">
            <v>2024</v>
          </cell>
          <cell r="B55" t="str">
            <v>Mar</v>
          </cell>
          <cell r="C55">
            <v>1.4795364359107444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BFB7-0B62-43BB-B23E-53A9BEDC9C5B}">
  <dimension ref="B1:D55"/>
  <sheetViews>
    <sheetView tabSelected="1" workbookViewId="0">
      <selection activeCell="D19" sqref="D19"/>
    </sheetView>
  </sheetViews>
  <sheetFormatPr defaultColWidth="9.140625" defaultRowHeight="12.75" x14ac:dyDescent="0.2"/>
  <cols>
    <col min="1" max="1" width="9.140625" style="225"/>
    <col min="2" max="2" width="9.28515625" style="225" bestFit="1" customWidth="1"/>
    <col min="3" max="3" width="9.28515625" style="232" bestFit="1" customWidth="1"/>
    <col min="4" max="4" width="11.42578125" style="225" customWidth="1"/>
    <col min="5" max="5" width="9.42578125" style="225" customWidth="1"/>
    <col min="6" max="6" width="12.42578125" style="225" customWidth="1"/>
    <col min="7" max="7" width="11.140625" style="225" customWidth="1"/>
    <col min="8" max="8" width="14.42578125" style="225" customWidth="1"/>
    <col min="9" max="9" width="10.28515625" style="225" customWidth="1"/>
    <col min="10" max="10" width="15.5703125" style="225" customWidth="1"/>
    <col min="11" max="11" width="9.42578125" style="225" bestFit="1" customWidth="1"/>
    <col min="12" max="257" width="9.140625" style="225"/>
    <col min="258" max="259" width="9.28515625" style="225" bestFit="1" customWidth="1"/>
    <col min="260" max="260" width="11.42578125" style="225" customWidth="1"/>
    <col min="261" max="261" width="9.42578125" style="225" customWidth="1"/>
    <col min="262" max="262" width="12.42578125" style="225" customWidth="1"/>
    <col min="263" max="263" width="11.140625" style="225" customWidth="1"/>
    <col min="264" max="264" width="14.42578125" style="225" customWidth="1"/>
    <col min="265" max="265" width="10.28515625" style="225" customWidth="1"/>
    <col min="266" max="266" width="15.5703125" style="225" customWidth="1"/>
    <col min="267" max="267" width="9.42578125" style="225" bestFit="1" customWidth="1"/>
    <col min="268" max="513" width="9.140625" style="225"/>
    <col min="514" max="515" width="9.28515625" style="225" bestFit="1" customWidth="1"/>
    <col min="516" max="516" width="11.42578125" style="225" customWidth="1"/>
    <col min="517" max="517" width="9.42578125" style="225" customWidth="1"/>
    <col min="518" max="518" width="12.42578125" style="225" customWidth="1"/>
    <col min="519" max="519" width="11.140625" style="225" customWidth="1"/>
    <col min="520" max="520" width="14.42578125" style="225" customWidth="1"/>
    <col min="521" max="521" width="10.28515625" style="225" customWidth="1"/>
    <col min="522" max="522" width="15.5703125" style="225" customWidth="1"/>
    <col min="523" max="523" width="9.42578125" style="225" bestFit="1" customWidth="1"/>
    <col min="524" max="769" width="9.140625" style="225"/>
    <col min="770" max="771" width="9.28515625" style="225" bestFit="1" customWidth="1"/>
    <col min="772" max="772" width="11.42578125" style="225" customWidth="1"/>
    <col min="773" max="773" width="9.42578125" style="225" customWidth="1"/>
    <col min="774" max="774" width="12.42578125" style="225" customWidth="1"/>
    <col min="775" max="775" width="11.140625" style="225" customWidth="1"/>
    <col min="776" max="776" width="14.42578125" style="225" customWidth="1"/>
    <col min="777" max="777" width="10.28515625" style="225" customWidth="1"/>
    <col min="778" max="778" width="15.5703125" style="225" customWidth="1"/>
    <col min="779" max="779" width="9.42578125" style="225" bestFit="1" customWidth="1"/>
    <col min="780" max="1025" width="9.140625" style="225"/>
    <col min="1026" max="1027" width="9.28515625" style="225" bestFit="1" customWidth="1"/>
    <col min="1028" max="1028" width="11.42578125" style="225" customWidth="1"/>
    <col min="1029" max="1029" width="9.42578125" style="225" customWidth="1"/>
    <col min="1030" max="1030" width="12.42578125" style="225" customWidth="1"/>
    <col min="1031" max="1031" width="11.140625" style="225" customWidth="1"/>
    <col min="1032" max="1032" width="14.42578125" style="225" customWidth="1"/>
    <col min="1033" max="1033" width="10.28515625" style="225" customWidth="1"/>
    <col min="1034" max="1034" width="15.5703125" style="225" customWidth="1"/>
    <col min="1035" max="1035" width="9.42578125" style="225" bestFit="1" customWidth="1"/>
    <col min="1036" max="1281" width="9.140625" style="225"/>
    <col min="1282" max="1283" width="9.28515625" style="225" bestFit="1" customWidth="1"/>
    <col min="1284" max="1284" width="11.42578125" style="225" customWidth="1"/>
    <col min="1285" max="1285" width="9.42578125" style="225" customWidth="1"/>
    <col min="1286" max="1286" width="12.42578125" style="225" customWidth="1"/>
    <col min="1287" max="1287" width="11.140625" style="225" customWidth="1"/>
    <col min="1288" max="1288" width="14.42578125" style="225" customWidth="1"/>
    <col min="1289" max="1289" width="10.28515625" style="225" customWidth="1"/>
    <col min="1290" max="1290" width="15.5703125" style="225" customWidth="1"/>
    <col min="1291" max="1291" width="9.42578125" style="225" bestFit="1" customWidth="1"/>
    <col min="1292" max="1537" width="9.140625" style="225"/>
    <col min="1538" max="1539" width="9.28515625" style="225" bestFit="1" customWidth="1"/>
    <col min="1540" max="1540" width="11.42578125" style="225" customWidth="1"/>
    <col min="1541" max="1541" width="9.42578125" style="225" customWidth="1"/>
    <col min="1542" max="1542" width="12.42578125" style="225" customWidth="1"/>
    <col min="1543" max="1543" width="11.140625" style="225" customWidth="1"/>
    <col min="1544" max="1544" width="14.42578125" style="225" customWidth="1"/>
    <col min="1545" max="1545" width="10.28515625" style="225" customWidth="1"/>
    <col min="1546" max="1546" width="15.5703125" style="225" customWidth="1"/>
    <col min="1547" max="1547" width="9.42578125" style="225" bestFit="1" customWidth="1"/>
    <col min="1548" max="1793" width="9.140625" style="225"/>
    <col min="1794" max="1795" width="9.28515625" style="225" bestFit="1" customWidth="1"/>
    <col min="1796" max="1796" width="11.42578125" style="225" customWidth="1"/>
    <col min="1797" max="1797" width="9.42578125" style="225" customWidth="1"/>
    <col min="1798" max="1798" width="12.42578125" style="225" customWidth="1"/>
    <col min="1799" max="1799" width="11.140625" style="225" customWidth="1"/>
    <col min="1800" max="1800" width="14.42578125" style="225" customWidth="1"/>
    <col min="1801" max="1801" width="10.28515625" style="225" customWidth="1"/>
    <col min="1802" max="1802" width="15.5703125" style="225" customWidth="1"/>
    <col min="1803" max="1803" width="9.42578125" style="225" bestFit="1" customWidth="1"/>
    <col min="1804" max="2049" width="9.140625" style="225"/>
    <col min="2050" max="2051" width="9.28515625" style="225" bestFit="1" customWidth="1"/>
    <col min="2052" max="2052" width="11.42578125" style="225" customWidth="1"/>
    <col min="2053" max="2053" width="9.42578125" style="225" customWidth="1"/>
    <col min="2054" max="2054" width="12.42578125" style="225" customWidth="1"/>
    <col min="2055" max="2055" width="11.140625" style="225" customWidth="1"/>
    <col min="2056" max="2056" width="14.42578125" style="225" customWidth="1"/>
    <col min="2057" max="2057" width="10.28515625" style="225" customWidth="1"/>
    <col min="2058" max="2058" width="15.5703125" style="225" customWidth="1"/>
    <col min="2059" max="2059" width="9.42578125" style="225" bestFit="1" customWidth="1"/>
    <col min="2060" max="2305" width="9.140625" style="225"/>
    <col min="2306" max="2307" width="9.28515625" style="225" bestFit="1" customWidth="1"/>
    <col min="2308" max="2308" width="11.42578125" style="225" customWidth="1"/>
    <col min="2309" max="2309" width="9.42578125" style="225" customWidth="1"/>
    <col min="2310" max="2310" width="12.42578125" style="225" customWidth="1"/>
    <col min="2311" max="2311" width="11.140625" style="225" customWidth="1"/>
    <col min="2312" max="2312" width="14.42578125" style="225" customWidth="1"/>
    <col min="2313" max="2313" width="10.28515625" style="225" customWidth="1"/>
    <col min="2314" max="2314" width="15.5703125" style="225" customWidth="1"/>
    <col min="2315" max="2315" width="9.42578125" style="225" bestFit="1" customWidth="1"/>
    <col min="2316" max="2561" width="9.140625" style="225"/>
    <col min="2562" max="2563" width="9.28515625" style="225" bestFit="1" customWidth="1"/>
    <col min="2564" max="2564" width="11.42578125" style="225" customWidth="1"/>
    <col min="2565" max="2565" width="9.42578125" style="225" customWidth="1"/>
    <col min="2566" max="2566" width="12.42578125" style="225" customWidth="1"/>
    <col min="2567" max="2567" width="11.140625" style="225" customWidth="1"/>
    <col min="2568" max="2568" width="14.42578125" style="225" customWidth="1"/>
    <col min="2569" max="2569" width="10.28515625" style="225" customWidth="1"/>
    <col min="2570" max="2570" width="15.5703125" style="225" customWidth="1"/>
    <col min="2571" max="2571" width="9.42578125" style="225" bestFit="1" customWidth="1"/>
    <col min="2572" max="2817" width="9.140625" style="225"/>
    <col min="2818" max="2819" width="9.28515625" style="225" bestFit="1" customWidth="1"/>
    <col min="2820" max="2820" width="11.42578125" style="225" customWidth="1"/>
    <col min="2821" max="2821" width="9.42578125" style="225" customWidth="1"/>
    <col min="2822" max="2822" width="12.42578125" style="225" customWidth="1"/>
    <col min="2823" max="2823" width="11.140625" style="225" customWidth="1"/>
    <col min="2824" max="2824" width="14.42578125" style="225" customWidth="1"/>
    <col min="2825" max="2825" width="10.28515625" style="225" customWidth="1"/>
    <col min="2826" max="2826" width="15.5703125" style="225" customWidth="1"/>
    <col min="2827" max="2827" width="9.42578125" style="225" bestFit="1" customWidth="1"/>
    <col min="2828" max="3073" width="9.140625" style="225"/>
    <col min="3074" max="3075" width="9.28515625" style="225" bestFit="1" customWidth="1"/>
    <col min="3076" max="3076" width="11.42578125" style="225" customWidth="1"/>
    <col min="3077" max="3077" width="9.42578125" style="225" customWidth="1"/>
    <col min="3078" max="3078" width="12.42578125" style="225" customWidth="1"/>
    <col min="3079" max="3079" width="11.140625" style="225" customWidth="1"/>
    <col min="3080" max="3080" width="14.42578125" style="225" customWidth="1"/>
    <col min="3081" max="3081" width="10.28515625" style="225" customWidth="1"/>
    <col min="3082" max="3082" width="15.5703125" style="225" customWidth="1"/>
    <col min="3083" max="3083" width="9.42578125" style="225" bestFit="1" customWidth="1"/>
    <col min="3084" max="3329" width="9.140625" style="225"/>
    <col min="3330" max="3331" width="9.28515625" style="225" bestFit="1" customWidth="1"/>
    <col min="3332" max="3332" width="11.42578125" style="225" customWidth="1"/>
    <col min="3333" max="3333" width="9.42578125" style="225" customWidth="1"/>
    <col min="3334" max="3334" width="12.42578125" style="225" customWidth="1"/>
    <col min="3335" max="3335" width="11.140625" style="225" customWidth="1"/>
    <col min="3336" max="3336" width="14.42578125" style="225" customWidth="1"/>
    <col min="3337" max="3337" width="10.28515625" style="225" customWidth="1"/>
    <col min="3338" max="3338" width="15.5703125" style="225" customWidth="1"/>
    <col min="3339" max="3339" width="9.42578125" style="225" bestFit="1" customWidth="1"/>
    <col min="3340" max="3585" width="9.140625" style="225"/>
    <col min="3586" max="3587" width="9.28515625" style="225" bestFit="1" customWidth="1"/>
    <col min="3588" max="3588" width="11.42578125" style="225" customWidth="1"/>
    <col min="3589" max="3589" width="9.42578125" style="225" customWidth="1"/>
    <col min="3590" max="3590" width="12.42578125" style="225" customWidth="1"/>
    <col min="3591" max="3591" width="11.140625" style="225" customWidth="1"/>
    <col min="3592" max="3592" width="14.42578125" style="225" customWidth="1"/>
    <col min="3593" max="3593" width="10.28515625" style="225" customWidth="1"/>
    <col min="3594" max="3594" width="15.5703125" style="225" customWidth="1"/>
    <col min="3595" max="3595" width="9.42578125" style="225" bestFit="1" customWidth="1"/>
    <col min="3596" max="3841" width="9.140625" style="225"/>
    <col min="3842" max="3843" width="9.28515625" style="225" bestFit="1" customWidth="1"/>
    <col min="3844" max="3844" width="11.42578125" style="225" customWidth="1"/>
    <col min="3845" max="3845" width="9.42578125" style="225" customWidth="1"/>
    <col min="3846" max="3846" width="12.42578125" style="225" customWidth="1"/>
    <col min="3847" max="3847" width="11.140625" style="225" customWidth="1"/>
    <col min="3848" max="3848" width="14.42578125" style="225" customWidth="1"/>
    <col min="3849" max="3849" width="10.28515625" style="225" customWidth="1"/>
    <col min="3850" max="3850" width="15.5703125" style="225" customWidth="1"/>
    <col min="3851" max="3851" width="9.42578125" style="225" bestFit="1" customWidth="1"/>
    <col min="3852" max="4097" width="9.140625" style="225"/>
    <col min="4098" max="4099" width="9.28515625" style="225" bestFit="1" customWidth="1"/>
    <col min="4100" max="4100" width="11.42578125" style="225" customWidth="1"/>
    <col min="4101" max="4101" width="9.42578125" style="225" customWidth="1"/>
    <col min="4102" max="4102" width="12.42578125" style="225" customWidth="1"/>
    <col min="4103" max="4103" width="11.140625" style="225" customWidth="1"/>
    <col min="4104" max="4104" width="14.42578125" style="225" customWidth="1"/>
    <col min="4105" max="4105" width="10.28515625" style="225" customWidth="1"/>
    <col min="4106" max="4106" width="15.5703125" style="225" customWidth="1"/>
    <col min="4107" max="4107" width="9.42578125" style="225" bestFit="1" customWidth="1"/>
    <col min="4108" max="4353" width="9.140625" style="225"/>
    <col min="4354" max="4355" width="9.28515625" style="225" bestFit="1" customWidth="1"/>
    <col min="4356" max="4356" width="11.42578125" style="225" customWidth="1"/>
    <col min="4357" max="4357" width="9.42578125" style="225" customWidth="1"/>
    <col min="4358" max="4358" width="12.42578125" style="225" customWidth="1"/>
    <col min="4359" max="4359" width="11.140625" style="225" customWidth="1"/>
    <col min="4360" max="4360" width="14.42578125" style="225" customWidth="1"/>
    <col min="4361" max="4361" width="10.28515625" style="225" customWidth="1"/>
    <col min="4362" max="4362" width="15.5703125" style="225" customWidth="1"/>
    <col min="4363" max="4363" width="9.42578125" style="225" bestFit="1" customWidth="1"/>
    <col min="4364" max="4609" width="9.140625" style="225"/>
    <col min="4610" max="4611" width="9.28515625" style="225" bestFit="1" customWidth="1"/>
    <col min="4612" max="4612" width="11.42578125" style="225" customWidth="1"/>
    <col min="4613" max="4613" width="9.42578125" style="225" customWidth="1"/>
    <col min="4614" max="4614" width="12.42578125" style="225" customWidth="1"/>
    <col min="4615" max="4615" width="11.140625" style="225" customWidth="1"/>
    <col min="4616" max="4616" width="14.42578125" style="225" customWidth="1"/>
    <col min="4617" max="4617" width="10.28515625" style="225" customWidth="1"/>
    <col min="4618" max="4618" width="15.5703125" style="225" customWidth="1"/>
    <col min="4619" max="4619" width="9.42578125" style="225" bestFit="1" customWidth="1"/>
    <col min="4620" max="4865" width="9.140625" style="225"/>
    <col min="4866" max="4867" width="9.28515625" style="225" bestFit="1" customWidth="1"/>
    <col min="4868" max="4868" width="11.42578125" style="225" customWidth="1"/>
    <col min="4869" max="4869" width="9.42578125" style="225" customWidth="1"/>
    <col min="4870" max="4870" width="12.42578125" style="225" customWidth="1"/>
    <col min="4871" max="4871" width="11.140625" style="225" customWidth="1"/>
    <col min="4872" max="4872" width="14.42578125" style="225" customWidth="1"/>
    <col min="4873" max="4873" width="10.28515625" style="225" customWidth="1"/>
    <col min="4874" max="4874" width="15.5703125" style="225" customWidth="1"/>
    <col min="4875" max="4875" width="9.42578125" style="225" bestFit="1" customWidth="1"/>
    <col min="4876" max="5121" width="9.140625" style="225"/>
    <col min="5122" max="5123" width="9.28515625" style="225" bestFit="1" customWidth="1"/>
    <col min="5124" max="5124" width="11.42578125" style="225" customWidth="1"/>
    <col min="5125" max="5125" width="9.42578125" style="225" customWidth="1"/>
    <col min="5126" max="5126" width="12.42578125" style="225" customWidth="1"/>
    <col min="5127" max="5127" width="11.140625" style="225" customWidth="1"/>
    <col min="5128" max="5128" width="14.42578125" style="225" customWidth="1"/>
    <col min="5129" max="5129" width="10.28515625" style="225" customWidth="1"/>
    <col min="5130" max="5130" width="15.5703125" style="225" customWidth="1"/>
    <col min="5131" max="5131" width="9.42578125" style="225" bestFit="1" customWidth="1"/>
    <col min="5132" max="5377" width="9.140625" style="225"/>
    <col min="5378" max="5379" width="9.28515625" style="225" bestFit="1" customWidth="1"/>
    <col min="5380" max="5380" width="11.42578125" style="225" customWidth="1"/>
    <col min="5381" max="5381" width="9.42578125" style="225" customWidth="1"/>
    <col min="5382" max="5382" width="12.42578125" style="225" customWidth="1"/>
    <col min="5383" max="5383" width="11.140625" style="225" customWidth="1"/>
    <col min="5384" max="5384" width="14.42578125" style="225" customWidth="1"/>
    <col min="5385" max="5385" width="10.28515625" style="225" customWidth="1"/>
    <col min="5386" max="5386" width="15.5703125" style="225" customWidth="1"/>
    <col min="5387" max="5387" width="9.42578125" style="225" bestFit="1" customWidth="1"/>
    <col min="5388" max="5633" width="9.140625" style="225"/>
    <col min="5634" max="5635" width="9.28515625" style="225" bestFit="1" customWidth="1"/>
    <col min="5636" max="5636" width="11.42578125" style="225" customWidth="1"/>
    <col min="5637" max="5637" width="9.42578125" style="225" customWidth="1"/>
    <col min="5638" max="5638" width="12.42578125" style="225" customWidth="1"/>
    <col min="5639" max="5639" width="11.140625" style="225" customWidth="1"/>
    <col min="5640" max="5640" width="14.42578125" style="225" customWidth="1"/>
    <col min="5641" max="5641" width="10.28515625" style="225" customWidth="1"/>
    <col min="5642" max="5642" width="15.5703125" style="225" customWidth="1"/>
    <col min="5643" max="5643" width="9.42578125" style="225" bestFit="1" customWidth="1"/>
    <col min="5644" max="5889" width="9.140625" style="225"/>
    <col min="5890" max="5891" width="9.28515625" style="225" bestFit="1" customWidth="1"/>
    <col min="5892" max="5892" width="11.42578125" style="225" customWidth="1"/>
    <col min="5893" max="5893" width="9.42578125" style="225" customWidth="1"/>
    <col min="5894" max="5894" width="12.42578125" style="225" customWidth="1"/>
    <col min="5895" max="5895" width="11.140625" style="225" customWidth="1"/>
    <col min="5896" max="5896" width="14.42578125" style="225" customWidth="1"/>
    <col min="5897" max="5897" width="10.28515625" style="225" customWidth="1"/>
    <col min="5898" max="5898" width="15.5703125" style="225" customWidth="1"/>
    <col min="5899" max="5899" width="9.42578125" style="225" bestFit="1" customWidth="1"/>
    <col min="5900" max="6145" width="9.140625" style="225"/>
    <col min="6146" max="6147" width="9.28515625" style="225" bestFit="1" customWidth="1"/>
    <col min="6148" max="6148" width="11.42578125" style="225" customWidth="1"/>
    <col min="6149" max="6149" width="9.42578125" style="225" customWidth="1"/>
    <col min="6150" max="6150" width="12.42578125" style="225" customWidth="1"/>
    <col min="6151" max="6151" width="11.140625" style="225" customWidth="1"/>
    <col min="6152" max="6152" width="14.42578125" style="225" customWidth="1"/>
    <col min="6153" max="6153" width="10.28515625" style="225" customWidth="1"/>
    <col min="6154" max="6154" width="15.5703125" style="225" customWidth="1"/>
    <col min="6155" max="6155" width="9.42578125" style="225" bestFit="1" customWidth="1"/>
    <col min="6156" max="6401" width="9.140625" style="225"/>
    <col min="6402" max="6403" width="9.28515625" style="225" bestFit="1" customWidth="1"/>
    <col min="6404" max="6404" width="11.42578125" style="225" customWidth="1"/>
    <col min="6405" max="6405" width="9.42578125" style="225" customWidth="1"/>
    <col min="6406" max="6406" width="12.42578125" style="225" customWidth="1"/>
    <col min="6407" max="6407" width="11.140625" style="225" customWidth="1"/>
    <col min="6408" max="6408" width="14.42578125" style="225" customWidth="1"/>
    <col min="6409" max="6409" width="10.28515625" style="225" customWidth="1"/>
    <col min="6410" max="6410" width="15.5703125" style="225" customWidth="1"/>
    <col min="6411" max="6411" width="9.42578125" style="225" bestFit="1" customWidth="1"/>
    <col min="6412" max="6657" width="9.140625" style="225"/>
    <col min="6658" max="6659" width="9.28515625" style="225" bestFit="1" customWidth="1"/>
    <col min="6660" max="6660" width="11.42578125" style="225" customWidth="1"/>
    <col min="6661" max="6661" width="9.42578125" style="225" customWidth="1"/>
    <col min="6662" max="6662" width="12.42578125" style="225" customWidth="1"/>
    <col min="6663" max="6663" width="11.140625" style="225" customWidth="1"/>
    <col min="6664" max="6664" width="14.42578125" style="225" customWidth="1"/>
    <col min="6665" max="6665" width="10.28515625" style="225" customWidth="1"/>
    <col min="6666" max="6666" width="15.5703125" style="225" customWidth="1"/>
    <col min="6667" max="6667" width="9.42578125" style="225" bestFit="1" customWidth="1"/>
    <col min="6668" max="6913" width="9.140625" style="225"/>
    <col min="6914" max="6915" width="9.28515625" style="225" bestFit="1" customWidth="1"/>
    <col min="6916" max="6916" width="11.42578125" style="225" customWidth="1"/>
    <col min="6917" max="6917" width="9.42578125" style="225" customWidth="1"/>
    <col min="6918" max="6918" width="12.42578125" style="225" customWidth="1"/>
    <col min="6919" max="6919" width="11.140625" style="225" customWidth="1"/>
    <col min="6920" max="6920" width="14.42578125" style="225" customWidth="1"/>
    <col min="6921" max="6921" width="10.28515625" style="225" customWidth="1"/>
    <col min="6922" max="6922" width="15.5703125" style="225" customWidth="1"/>
    <col min="6923" max="6923" width="9.42578125" style="225" bestFit="1" customWidth="1"/>
    <col min="6924" max="7169" width="9.140625" style="225"/>
    <col min="7170" max="7171" width="9.28515625" style="225" bestFit="1" customWidth="1"/>
    <col min="7172" max="7172" width="11.42578125" style="225" customWidth="1"/>
    <col min="7173" max="7173" width="9.42578125" style="225" customWidth="1"/>
    <col min="7174" max="7174" width="12.42578125" style="225" customWidth="1"/>
    <col min="7175" max="7175" width="11.140625" style="225" customWidth="1"/>
    <col min="7176" max="7176" width="14.42578125" style="225" customWidth="1"/>
    <col min="7177" max="7177" width="10.28515625" style="225" customWidth="1"/>
    <col min="7178" max="7178" width="15.5703125" style="225" customWidth="1"/>
    <col min="7179" max="7179" width="9.42578125" style="225" bestFit="1" customWidth="1"/>
    <col min="7180" max="7425" width="9.140625" style="225"/>
    <col min="7426" max="7427" width="9.28515625" style="225" bestFit="1" customWidth="1"/>
    <col min="7428" max="7428" width="11.42578125" style="225" customWidth="1"/>
    <col min="7429" max="7429" width="9.42578125" style="225" customWidth="1"/>
    <col min="7430" max="7430" width="12.42578125" style="225" customWidth="1"/>
    <col min="7431" max="7431" width="11.140625" style="225" customWidth="1"/>
    <col min="7432" max="7432" width="14.42578125" style="225" customWidth="1"/>
    <col min="7433" max="7433" width="10.28515625" style="225" customWidth="1"/>
    <col min="7434" max="7434" width="15.5703125" style="225" customWidth="1"/>
    <col min="7435" max="7435" width="9.42578125" style="225" bestFit="1" customWidth="1"/>
    <col min="7436" max="7681" width="9.140625" style="225"/>
    <col min="7682" max="7683" width="9.28515625" style="225" bestFit="1" customWidth="1"/>
    <col min="7684" max="7684" width="11.42578125" style="225" customWidth="1"/>
    <col min="7685" max="7685" width="9.42578125" style="225" customWidth="1"/>
    <col min="7686" max="7686" width="12.42578125" style="225" customWidth="1"/>
    <col min="7687" max="7687" width="11.140625" style="225" customWidth="1"/>
    <col min="7688" max="7688" width="14.42578125" style="225" customWidth="1"/>
    <col min="7689" max="7689" width="10.28515625" style="225" customWidth="1"/>
    <col min="7690" max="7690" width="15.5703125" style="225" customWidth="1"/>
    <col min="7691" max="7691" width="9.42578125" style="225" bestFit="1" customWidth="1"/>
    <col min="7692" max="7937" width="9.140625" style="225"/>
    <col min="7938" max="7939" width="9.28515625" style="225" bestFit="1" customWidth="1"/>
    <col min="7940" max="7940" width="11.42578125" style="225" customWidth="1"/>
    <col min="7941" max="7941" width="9.42578125" style="225" customWidth="1"/>
    <col min="7942" max="7942" width="12.42578125" style="225" customWidth="1"/>
    <col min="7943" max="7943" width="11.140625" style="225" customWidth="1"/>
    <col min="7944" max="7944" width="14.42578125" style="225" customWidth="1"/>
    <col min="7945" max="7945" width="10.28515625" style="225" customWidth="1"/>
    <col min="7946" max="7946" width="15.5703125" style="225" customWidth="1"/>
    <col min="7947" max="7947" width="9.42578125" style="225" bestFit="1" customWidth="1"/>
    <col min="7948" max="8193" width="9.140625" style="225"/>
    <col min="8194" max="8195" width="9.28515625" style="225" bestFit="1" customWidth="1"/>
    <col min="8196" max="8196" width="11.42578125" style="225" customWidth="1"/>
    <col min="8197" max="8197" width="9.42578125" style="225" customWidth="1"/>
    <col min="8198" max="8198" width="12.42578125" style="225" customWidth="1"/>
    <col min="8199" max="8199" width="11.140625" style="225" customWidth="1"/>
    <col min="8200" max="8200" width="14.42578125" style="225" customWidth="1"/>
    <col min="8201" max="8201" width="10.28515625" style="225" customWidth="1"/>
    <col min="8202" max="8202" width="15.5703125" style="225" customWidth="1"/>
    <col min="8203" max="8203" width="9.42578125" style="225" bestFit="1" customWidth="1"/>
    <col min="8204" max="8449" width="9.140625" style="225"/>
    <col min="8450" max="8451" width="9.28515625" style="225" bestFit="1" customWidth="1"/>
    <col min="8452" max="8452" width="11.42578125" style="225" customWidth="1"/>
    <col min="8453" max="8453" width="9.42578125" style="225" customWidth="1"/>
    <col min="8454" max="8454" width="12.42578125" style="225" customWidth="1"/>
    <col min="8455" max="8455" width="11.140625" style="225" customWidth="1"/>
    <col min="8456" max="8456" width="14.42578125" style="225" customWidth="1"/>
    <col min="8457" max="8457" width="10.28515625" style="225" customWidth="1"/>
    <col min="8458" max="8458" width="15.5703125" style="225" customWidth="1"/>
    <col min="8459" max="8459" width="9.42578125" style="225" bestFit="1" customWidth="1"/>
    <col min="8460" max="8705" width="9.140625" style="225"/>
    <col min="8706" max="8707" width="9.28515625" style="225" bestFit="1" customWidth="1"/>
    <col min="8708" max="8708" width="11.42578125" style="225" customWidth="1"/>
    <col min="8709" max="8709" width="9.42578125" style="225" customWidth="1"/>
    <col min="8710" max="8710" width="12.42578125" style="225" customWidth="1"/>
    <col min="8711" max="8711" width="11.140625" style="225" customWidth="1"/>
    <col min="8712" max="8712" width="14.42578125" style="225" customWidth="1"/>
    <col min="8713" max="8713" width="10.28515625" style="225" customWidth="1"/>
    <col min="8714" max="8714" width="15.5703125" style="225" customWidth="1"/>
    <col min="8715" max="8715" width="9.42578125" style="225" bestFit="1" customWidth="1"/>
    <col min="8716" max="8961" width="9.140625" style="225"/>
    <col min="8962" max="8963" width="9.28515625" style="225" bestFit="1" customWidth="1"/>
    <col min="8964" max="8964" width="11.42578125" style="225" customWidth="1"/>
    <col min="8965" max="8965" width="9.42578125" style="225" customWidth="1"/>
    <col min="8966" max="8966" width="12.42578125" style="225" customWidth="1"/>
    <col min="8967" max="8967" width="11.140625" style="225" customWidth="1"/>
    <col min="8968" max="8968" width="14.42578125" style="225" customWidth="1"/>
    <col min="8969" max="8969" width="10.28515625" style="225" customWidth="1"/>
    <col min="8970" max="8970" width="15.5703125" style="225" customWidth="1"/>
    <col min="8971" max="8971" width="9.42578125" style="225" bestFit="1" customWidth="1"/>
    <col min="8972" max="9217" width="9.140625" style="225"/>
    <col min="9218" max="9219" width="9.28515625" style="225" bestFit="1" customWidth="1"/>
    <col min="9220" max="9220" width="11.42578125" style="225" customWidth="1"/>
    <col min="9221" max="9221" width="9.42578125" style="225" customWidth="1"/>
    <col min="9222" max="9222" width="12.42578125" style="225" customWidth="1"/>
    <col min="9223" max="9223" width="11.140625" style="225" customWidth="1"/>
    <col min="9224" max="9224" width="14.42578125" style="225" customWidth="1"/>
    <col min="9225" max="9225" width="10.28515625" style="225" customWidth="1"/>
    <col min="9226" max="9226" width="15.5703125" style="225" customWidth="1"/>
    <col min="9227" max="9227" width="9.42578125" style="225" bestFit="1" customWidth="1"/>
    <col min="9228" max="9473" width="9.140625" style="225"/>
    <col min="9474" max="9475" width="9.28515625" style="225" bestFit="1" customWidth="1"/>
    <col min="9476" max="9476" width="11.42578125" style="225" customWidth="1"/>
    <col min="9477" max="9477" width="9.42578125" style="225" customWidth="1"/>
    <col min="9478" max="9478" width="12.42578125" style="225" customWidth="1"/>
    <col min="9479" max="9479" width="11.140625" style="225" customWidth="1"/>
    <col min="9480" max="9480" width="14.42578125" style="225" customWidth="1"/>
    <col min="9481" max="9481" width="10.28515625" style="225" customWidth="1"/>
    <col min="9482" max="9482" width="15.5703125" style="225" customWidth="1"/>
    <col min="9483" max="9483" width="9.42578125" style="225" bestFit="1" customWidth="1"/>
    <col min="9484" max="9729" width="9.140625" style="225"/>
    <col min="9730" max="9731" width="9.28515625" style="225" bestFit="1" customWidth="1"/>
    <col min="9732" max="9732" width="11.42578125" style="225" customWidth="1"/>
    <col min="9733" max="9733" width="9.42578125" style="225" customWidth="1"/>
    <col min="9734" max="9734" width="12.42578125" style="225" customWidth="1"/>
    <col min="9735" max="9735" width="11.140625" style="225" customWidth="1"/>
    <col min="9736" max="9736" width="14.42578125" style="225" customWidth="1"/>
    <col min="9737" max="9737" width="10.28515625" style="225" customWidth="1"/>
    <col min="9738" max="9738" width="15.5703125" style="225" customWidth="1"/>
    <col min="9739" max="9739" width="9.42578125" style="225" bestFit="1" customWidth="1"/>
    <col min="9740" max="9985" width="9.140625" style="225"/>
    <col min="9986" max="9987" width="9.28515625" style="225" bestFit="1" customWidth="1"/>
    <col min="9988" max="9988" width="11.42578125" style="225" customWidth="1"/>
    <col min="9989" max="9989" width="9.42578125" style="225" customWidth="1"/>
    <col min="9990" max="9990" width="12.42578125" style="225" customWidth="1"/>
    <col min="9991" max="9991" width="11.140625" style="225" customWidth="1"/>
    <col min="9992" max="9992" width="14.42578125" style="225" customWidth="1"/>
    <col min="9993" max="9993" width="10.28515625" style="225" customWidth="1"/>
    <col min="9994" max="9994" width="15.5703125" style="225" customWidth="1"/>
    <col min="9995" max="9995" width="9.42578125" style="225" bestFit="1" customWidth="1"/>
    <col min="9996" max="10241" width="9.140625" style="225"/>
    <col min="10242" max="10243" width="9.28515625" style="225" bestFit="1" customWidth="1"/>
    <col min="10244" max="10244" width="11.42578125" style="225" customWidth="1"/>
    <col min="10245" max="10245" width="9.42578125" style="225" customWidth="1"/>
    <col min="10246" max="10246" width="12.42578125" style="225" customWidth="1"/>
    <col min="10247" max="10247" width="11.140625" style="225" customWidth="1"/>
    <col min="10248" max="10248" width="14.42578125" style="225" customWidth="1"/>
    <col min="10249" max="10249" width="10.28515625" style="225" customWidth="1"/>
    <col min="10250" max="10250" width="15.5703125" style="225" customWidth="1"/>
    <col min="10251" max="10251" width="9.42578125" style="225" bestFit="1" customWidth="1"/>
    <col min="10252" max="10497" width="9.140625" style="225"/>
    <col min="10498" max="10499" width="9.28515625" style="225" bestFit="1" customWidth="1"/>
    <col min="10500" max="10500" width="11.42578125" style="225" customWidth="1"/>
    <col min="10501" max="10501" width="9.42578125" style="225" customWidth="1"/>
    <col min="10502" max="10502" width="12.42578125" style="225" customWidth="1"/>
    <col min="10503" max="10503" width="11.140625" style="225" customWidth="1"/>
    <col min="10504" max="10504" width="14.42578125" style="225" customWidth="1"/>
    <col min="10505" max="10505" width="10.28515625" style="225" customWidth="1"/>
    <col min="10506" max="10506" width="15.5703125" style="225" customWidth="1"/>
    <col min="10507" max="10507" width="9.42578125" style="225" bestFit="1" customWidth="1"/>
    <col min="10508" max="10753" width="9.140625" style="225"/>
    <col min="10754" max="10755" width="9.28515625" style="225" bestFit="1" customWidth="1"/>
    <col min="10756" max="10756" width="11.42578125" style="225" customWidth="1"/>
    <col min="10757" max="10757" width="9.42578125" style="225" customWidth="1"/>
    <col min="10758" max="10758" width="12.42578125" style="225" customWidth="1"/>
    <col min="10759" max="10759" width="11.140625" style="225" customWidth="1"/>
    <col min="10760" max="10760" width="14.42578125" style="225" customWidth="1"/>
    <col min="10761" max="10761" width="10.28515625" style="225" customWidth="1"/>
    <col min="10762" max="10762" width="15.5703125" style="225" customWidth="1"/>
    <col min="10763" max="10763" width="9.42578125" style="225" bestFit="1" customWidth="1"/>
    <col min="10764" max="11009" width="9.140625" style="225"/>
    <col min="11010" max="11011" width="9.28515625" style="225" bestFit="1" customWidth="1"/>
    <col min="11012" max="11012" width="11.42578125" style="225" customWidth="1"/>
    <col min="11013" max="11013" width="9.42578125" style="225" customWidth="1"/>
    <col min="11014" max="11014" width="12.42578125" style="225" customWidth="1"/>
    <col min="11015" max="11015" width="11.140625" style="225" customWidth="1"/>
    <col min="11016" max="11016" width="14.42578125" style="225" customWidth="1"/>
    <col min="11017" max="11017" width="10.28515625" style="225" customWidth="1"/>
    <col min="11018" max="11018" width="15.5703125" style="225" customWidth="1"/>
    <col min="11019" max="11019" width="9.42578125" style="225" bestFit="1" customWidth="1"/>
    <col min="11020" max="11265" width="9.140625" style="225"/>
    <col min="11266" max="11267" width="9.28515625" style="225" bestFit="1" customWidth="1"/>
    <col min="11268" max="11268" width="11.42578125" style="225" customWidth="1"/>
    <col min="11269" max="11269" width="9.42578125" style="225" customWidth="1"/>
    <col min="11270" max="11270" width="12.42578125" style="225" customWidth="1"/>
    <col min="11271" max="11271" width="11.140625" style="225" customWidth="1"/>
    <col min="11272" max="11272" width="14.42578125" style="225" customWidth="1"/>
    <col min="11273" max="11273" width="10.28515625" style="225" customWidth="1"/>
    <col min="11274" max="11274" width="15.5703125" style="225" customWidth="1"/>
    <col min="11275" max="11275" width="9.42578125" style="225" bestFit="1" customWidth="1"/>
    <col min="11276" max="11521" width="9.140625" style="225"/>
    <col min="11522" max="11523" width="9.28515625" style="225" bestFit="1" customWidth="1"/>
    <col min="11524" max="11524" width="11.42578125" style="225" customWidth="1"/>
    <col min="11525" max="11525" width="9.42578125" style="225" customWidth="1"/>
    <col min="11526" max="11526" width="12.42578125" style="225" customWidth="1"/>
    <col min="11527" max="11527" width="11.140625" style="225" customWidth="1"/>
    <col min="11528" max="11528" width="14.42578125" style="225" customWidth="1"/>
    <col min="11529" max="11529" width="10.28515625" style="225" customWidth="1"/>
    <col min="11530" max="11530" width="15.5703125" style="225" customWidth="1"/>
    <col min="11531" max="11531" width="9.42578125" style="225" bestFit="1" customWidth="1"/>
    <col min="11532" max="11777" width="9.140625" style="225"/>
    <col min="11778" max="11779" width="9.28515625" style="225" bestFit="1" customWidth="1"/>
    <col min="11780" max="11780" width="11.42578125" style="225" customWidth="1"/>
    <col min="11781" max="11781" width="9.42578125" style="225" customWidth="1"/>
    <col min="11782" max="11782" width="12.42578125" style="225" customWidth="1"/>
    <col min="11783" max="11783" width="11.140625" style="225" customWidth="1"/>
    <col min="11784" max="11784" width="14.42578125" style="225" customWidth="1"/>
    <col min="11785" max="11785" width="10.28515625" style="225" customWidth="1"/>
    <col min="11786" max="11786" width="15.5703125" style="225" customWidth="1"/>
    <col min="11787" max="11787" width="9.42578125" style="225" bestFit="1" customWidth="1"/>
    <col min="11788" max="12033" width="9.140625" style="225"/>
    <col min="12034" max="12035" width="9.28515625" style="225" bestFit="1" customWidth="1"/>
    <col min="12036" max="12036" width="11.42578125" style="225" customWidth="1"/>
    <col min="12037" max="12037" width="9.42578125" style="225" customWidth="1"/>
    <col min="12038" max="12038" width="12.42578125" style="225" customWidth="1"/>
    <col min="12039" max="12039" width="11.140625" style="225" customWidth="1"/>
    <col min="12040" max="12040" width="14.42578125" style="225" customWidth="1"/>
    <col min="12041" max="12041" width="10.28515625" style="225" customWidth="1"/>
    <col min="12042" max="12042" width="15.5703125" style="225" customWidth="1"/>
    <col min="12043" max="12043" width="9.42578125" style="225" bestFit="1" customWidth="1"/>
    <col min="12044" max="12289" width="9.140625" style="225"/>
    <col min="12290" max="12291" width="9.28515625" style="225" bestFit="1" customWidth="1"/>
    <col min="12292" max="12292" width="11.42578125" style="225" customWidth="1"/>
    <col min="12293" max="12293" width="9.42578125" style="225" customWidth="1"/>
    <col min="12294" max="12294" width="12.42578125" style="225" customWidth="1"/>
    <col min="12295" max="12295" width="11.140625" style="225" customWidth="1"/>
    <col min="12296" max="12296" width="14.42578125" style="225" customWidth="1"/>
    <col min="12297" max="12297" width="10.28515625" style="225" customWidth="1"/>
    <col min="12298" max="12298" width="15.5703125" style="225" customWidth="1"/>
    <col min="12299" max="12299" width="9.42578125" style="225" bestFit="1" customWidth="1"/>
    <col min="12300" max="12545" width="9.140625" style="225"/>
    <col min="12546" max="12547" width="9.28515625" style="225" bestFit="1" customWidth="1"/>
    <col min="12548" max="12548" width="11.42578125" style="225" customWidth="1"/>
    <col min="12549" max="12549" width="9.42578125" style="225" customWidth="1"/>
    <col min="12550" max="12550" width="12.42578125" style="225" customWidth="1"/>
    <col min="12551" max="12551" width="11.140625" style="225" customWidth="1"/>
    <col min="12552" max="12552" width="14.42578125" style="225" customWidth="1"/>
    <col min="12553" max="12553" width="10.28515625" style="225" customWidth="1"/>
    <col min="12554" max="12554" width="15.5703125" style="225" customWidth="1"/>
    <col min="12555" max="12555" width="9.42578125" style="225" bestFit="1" customWidth="1"/>
    <col min="12556" max="12801" width="9.140625" style="225"/>
    <col min="12802" max="12803" width="9.28515625" style="225" bestFit="1" customWidth="1"/>
    <col min="12804" max="12804" width="11.42578125" style="225" customWidth="1"/>
    <col min="12805" max="12805" width="9.42578125" style="225" customWidth="1"/>
    <col min="12806" max="12806" width="12.42578125" style="225" customWidth="1"/>
    <col min="12807" max="12807" width="11.140625" style="225" customWidth="1"/>
    <col min="12808" max="12808" width="14.42578125" style="225" customWidth="1"/>
    <col min="12809" max="12809" width="10.28515625" style="225" customWidth="1"/>
    <col min="12810" max="12810" width="15.5703125" style="225" customWidth="1"/>
    <col min="12811" max="12811" width="9.42578125" style="225" bestFit="1" customWidth="1"/>
    <col min="12812" max="13057" width="9.140625" style="225"/>
    <col min="13058" max="13059" width="9.28515625" style="225" bestFit="1" customWidth="1"/>
    <col min="13060" max="13060" width="11.42578125" style="225" customWidth="1"/>
    <col min="13061" max="13061" width="9.42578125" style="225" customWidth="1"/>
    <col min="13062" max="13062" width="12.42578125" style="225" customWidth="1"/>
    <col min="13063" max="13063" width="11.140625" style="225" customWidth="1"/>
    <col min="13064" max="13064" width="14.42578125" style="225" customWidth="1"/>
    <col min="13065" max="13065" width="10.28515625" style="225" customWidth="1"/>
    <col min="13066" max="13066" width="15.5703125" style="225" customWidth="1"/>
    <col min="13067" max="13067" width="9.42578125" style="225" bestFit="1" customWidth="1"/>
    <col min="13068" max="13313" width="9.140625" style="225"/>
    <col min="13314" max="13315" width="9.28515625" style="225" bestFit="1" customWidth="1"/>
    <col min="13316" max="13316" width="11.42578125" style="225" customWidth="1"/>
    <col min="13317" max="13317" width="9.42578125" style="225" customWidth="1"/>
    <col min="13318" max="13318" width="12.42578125" style="225" customWidth="1"/>
    <col min="13319" max="13319" width="11.140625" style="225" customWidth="1"/>
    <col min="13320" max="13320" width="14.42578125" style="225" customWidth="1"/>
    <col min="13321" max="13321" width="10.28515625" style="225" customWidth="1"/>
    <col min="13322" max="13322" width="15.5703125" style="225" customWidth="1"/>
    <col min="13323" max="13323" width="9.42578125" style="225" bestFit="1" customWidth="1"/>
    <col min="13324" max="13569" width="9.140625" style="225"/>
    <col min="13570" max="13571" width="9.28515625" style="225" bestFit="1" customWidth="1"/>
    <col min="13572" max="13572" width="11.42578125" style="225" customWidth="1"/>
    <col min="13573" max="13573" width="9.42578125" style="225" customWidth="1"/>
    <col min="13574" max="13574" width="12.42578125" style="225" customWidth="1"/>
    <col min="13575" max="13575" width="11.140625" style="225" customWidth="1"/>
    <col min="13576" max="13576" width="14.42578125" style="225" customWidth="1"/>
    <col min="13577" max="13577" width="10.28515625" style="225" customWidth="1"/>
    <col min="13578" max="13578" width="15.5703125" style="225" customWidth="1"/>
    <col min="13579" max="13579" width="9.42578125" style="225" bestFit="1" customWidth="1"/>
    <col min="13580" max="13825" width="9.140625" style="225"/>
    <col min="13826" max="13827" width="9.28515625" style="225" bestFit="1" customWidth="1"/>
    <col min="13828" max="13828" width="11.42578125" style="225" customWidth="1"/>
    <col min="13829" max="13829" width="9.42578125" style="225" customWidth="1"/>
    <col min="13830" max="13830" width="12.42578125" style="225" customWidth="1"/>
    <col min="13831" max="13831" width="11.140625" style="225" customWidth="1"/>
    <col min="13832" max="13832" width="14.42578125" style="225" customWidth="1"/>
    <col min="13833" max="13833" width="10.28515625" style="225" customWidth="1"/>
    <col min="13834" max="13834" width="15.5703125" style="225" customWidth="1"/>
    <col min="13835" max="13835" width="9.42578125" style="225" bestFit="1" customWidth="1"/>
    <col min="13836" max="14081" width="9.140625" style="225"/>
    <col min="14082" max="14083" width="9.28515625" style="225" bestFit="1" customWidth="1"/>
    <col min="14084" max="14084" width="11.42578125" style="225" customWidth="1"/>
    <col min="14085" max="14085" width="9.42578125" style="225" customWidth="1"/>
    <col min="14086" max="14086" width="12.42578125" style="225" customWidth="1"/>
    <col min="14087" max="14087" width="11.140625" style="225" customWidth="1"/>
    <col min="14088" max="14088" width="14.42578125" style="225" customWidth="1"/>
    <col min="14089" max="14089" width="10.28515625" style="225" customWidth="1"/>
    <col min="14090" max="14090" width="15.5703125" style="225" customWidth="1"/>
    <col min="14091" max="14091" width="9.42578125" style="225" bestFit="1" customWidth="1"/>
    <col min="14092" max="14337" width="9.140625" style="225"/>
    <col min="14338" max="14339" width="9.28515625" style="225" bestFit="1" customWidth="1"/>
    <col min="14340" max="14340" width="11.42578125" style="225" customWidth="1"/>
    <col min="14341" max="14341" width="9.42578125" style="225" customWidth="1"/>
    <col min="14342" max="14342" width="12.42578125" style="225" customWidth="1"/>
    <col min="14343" max="14343" width="11.140625" style="225" customWidth="1"/>
    <col min="14344" max="14344" width="14.42578125" style="225" customWidth="1"/>
    <col min="14345" max="14345" width="10.28515625" style="225" customWidth="1"/>
    <col min="14346" max="14346" width="15.5703125" style="225" customWidth="1"/>
    <col min="14347" max="14347" width="9.42578125" style="225" bestFit="1" customWidth="1"/>
    <col min="14348" max="14593" width="9.140625" style="225"/>
    <col min="14594" max="14595" width="9.28515625" style="225" bestFit="1" customWidth="1"/>
    <col min="14596" max="14596" width="11.42578125" style="225" customWidth="1"/>
    <col min="14597" max="14597" width="9.42578125" style="225" customWidth="1"/>
    <col min="14598" max="14598" width="12.42578125" style="225" customWidth="1"/>
    <col min="14599" max="14599" width="11.140625" style="225" customWidth="1"/>
    <col min="14600" max="14600" width="14.42578125" style="225" customWidth="1"/>
    <col min="14601" max="14601" width="10.28515625" style="225" customWidth="1"/>
    <col min="14602" max="14602" width="15.5703125" style="225" customWidth="1"/>
    <col min="14603" max="14603" width="9.42578125" style="225" bestFit="1" customWidth="1"/>
    <col min="14604" max="14849" width="9.140625" style="225"/>
    <col min="14850" max="14851" width="9.28515625" style="225" bestFit="1" customWidth="1"/>
    <col min="14852" max="14852" width="11.42578125" style="225" customWidth="1"/>
    <col min="14853" max="14853" width="9.42578125" style="225" customWidth="1"/>
    <col min="14854" max="14854" width="12.42578125" style="225" customWidth="1"/>
    <col min="14855" max="14855" width="11.140625" style="225" customWidth="1"/>
    <col min="14856" max="14856" width="14.42578125" style="225" customWidth="1"/>
    <col min="14857" max="14857" width="10.28515625" style="225" customWidth="1"/>
    <col min="14858" max="14858" width="15.5703125" style="225" customWidth="1"/>
    <col min="14859" max="14859" width="9.42578125" style="225" bestFit="1" customWidth="1"/>
    <col min="14860" max="15105" width="9.140625" style="225"/>
    <col min="15106" max="15107" width="9.28515625" style="225" bestFit="1" customWidth="1"/>
    <col min="15108" max="15108" width="11.42578125" style="225" customWidth="1"/>
    <col min="15109" max="15109" width="9.42578125" style="225" customWidth="1"/>
    <col min="15110" max="15110" width="12.42578125" style="225" customWidth="1"/>
    <col min="15111" max="15111" width="11.140625" style="225" customWidth="1"/>
    <col min="15112" max="15112" width="14.42578125" style="225" customWidth="1"/>
    <col min="15113" max="15113" width="10.28515625" style="225" customWidth="1"/>
    <col min="15114" max="15114" width="15.5703125" style="225" customWidth="1"/>
    <col min="15115" max="15115" width="9.42578125" style="225" bestFit="1" customWidth="1"/>
    <col min="15116" max="15361" width="9.140625" style="225"/>
    <col min="15362" max="15363" width="9.28515625" style="225" bestFit="1" customWidth="1"/>
    <col min="15364" max="15364" width="11.42578125" style="225" customWidth="1"/>
    <col min="15365" max="15365" width="9.42578125" style="225" customWidth="1"/>
    <col min="15366" max="15366" width="12.42578125" style="225" customWidth="1"/>
    <col min="15367" max="15367" width="11.140625" style="225" customWidth="1"/>
    <col min="15368" max="15368" width="14.42578125" style="225" customWidth="1"/>
    <col min="15369" max="15369" width="10.28515625" style="225" customWidth="1"/>
    <col min="15370" max="15370" width="15.5703125" style="225" customWidth="1"/>
    <col min="15371" max="15371" width="9.42578125" style="225" bestFit="1" customWidth="1"/>
    <col min="15372" max="15617" width="9.140625" style="225"/>
    <col min="15618" max="15619" width="9.28515625" style="225" bestFit="1" customWidth="1"/>
    <col min="15620" max="15620" width="11.42578125" style="225" customWidth="1"/>
    <col min="15621" max="15621" width="9.42578125" style="225" customWidth="1"/>
    <col min="15622" max="15622" width="12.42578125" style="225" customWidth="1"/>
    <col min="15623" max="15623" width="11.140625" style="225" customWidth="1"/>
    <col min="15624" max="15624" width="14.42578125" style="225" customWidth="1"/>
    <col min="15625" max="15625" width="10.28515625" style="225" customWidth="1"/>
    <col min="15626" max="15626" width="15.5703125" style="225" customWidth="1"/>
    <col min="15627" max="15627" width="9.42578125" style="225" bestFit="1" customWidth="1"/>
    <col min="15628" max="15873" width="9.140625" style="225"/>
    <col min="15874" max="15875" width="9.28515625" style="225" bestFit="1" customWidth="1"/>
    <col min="15876" max="15876" width="11.42578125" style="225" customWidth="1"/>
    <col min="15877" max="15877" width="9.42578125" style="225" customWidth="1"/>
    <col min="15878" max="15878" width="12.42578125" style="225" customWidth="1"/>
    <col min="15879" max="15879" width="11.140625" style="225" customWidth="1"/>
    <col min="15880" max="15880" width="14.42578125" style="225" customWidth="1"/>
    <col min="15881" max="15881" width="10.28515625" style="225" customWidth="1"/>
    <col min="15882" max="15882" width="15.5703125" style="225" customWidth="1"/>
    <col min="15883" max="15883" width="9.42578125" style="225" bestFit="1" customWidth="1"/>
    <col min="15884" max="16129" width="9.140625" style="225"/>
    <col min="16130" max="16131" width="9.28515625" style="225" bestFit="1" customWidth="1"/>
    <col min="16132" max="16132" width="11.42578125" style="225" customWidth="1"/>
    <col min="16133" max="16133" width="9.42578125" style="225" customWidth="1"/>
    <col min="16134" max="16134" width="12.42578125" style="225" customWidth="1"/>
    <col min="16135" max="16135" width="11.140625" style="225" customWidth="1"/>
    <col min="16136" max="16136" width="14.42578125" style="225" customWidth="1"/>
    <col min="16137" max="16137" width="10.28515625" style="225" customWidth="1"/>
    <col min="16138" max="16138" width="15.5703125" style="225" customWidth="1"/>
    <col min="16139" max="16139" width="9.42578125" style="225" bestFit="1" customWidth="1"/>
    <col min="16140" max="16384" width="9.140625" style="225"/>
  </cols>
  <sheetData>
    <row r="1" spans="2:4" ht="15" customHeight="1" x14ac:dyDescent="0.2">
      <c r="B1" s="226" t="s">
        <v>282</v>
      </c>
      <c r="C1" s="226"/>
      <c r="D1" s="226"/>
    </row>
    <row r="2" spans="2:4" ht="15" customHeight="1" x14ac:dyDescent="0.2">
      <c r="B2" s="227" t="s">
        <v>283</v>
      </c>
      <c r="C2" s="227"/>
      <c r="D2" s="227"/>
    </row>
    <row r="3" spans="2:4" ht="12.75" customHeight="1" x14ac:dyDescent="0.2">
      <c r="B3" s="228">
        <v>2011</v>
      </c>
      <c r="C3" s="229" t="s">
        <v>284</v>
      </c>
      <c r="D3" s="230">
        <v>0</v>
      </c>
    </row>
    <row r="4" spans="2:4" ht="12.75" customHeight="1" x14ac:dyDescent="0.2">
      <c r="B4" s="228"/>
      <c r="C4" s="229" t="s">
        <v>285</v>
      </c>
      <c r="D4" s="230">
        <v>0.92783505154638846</v>
      </c>
    </row>
    <row r="5" spans="2:4" ht="12.75" customHeight="1" x14ac:dyDescent="0.2">
      <c r="B5" s="228"/>
      <c r="C5" s="229" t="s">
        <v>286</v>
      </c>
      <c r="D5" s="230">
        <v>2.3983315954118734</v>
      </c>
    </row>
    <row r="6" spans="2:4" ht="12.75" customHeight="1" x14ac:dyDescent="0.2">
      <c r="B6" s="228"/>
      <c r="C6" s="229" t="s">
        <v>287</v>
      </c>
      <c r="D6" s="230">
        <v>1.8750000000000044</v>
      </c>
    </row>
    <row r="7" spans="2:4" ht="12.75" customHeight="1" x14ac:dyDescent="0.2">
      <c r="B7" s="228">
        <v>2012</v>
      </c>
      <c r="C7" s="229" t="s">
        <v>284</v>
      </c>
      <c r="D7" s="230">
        <v>1.7598343685300222</v>
      </c>
    </row>
    <row r="8" spans="2:4" ht="12.75" customHeight="1" x14ac:dyDescent="0.2">
      <c r="B8" s="228"/>
      <c r="C8" s="229" t="s">
        <v>285</v>
      </c>
      <c r="D8" s="230">
        <v>0.91930541368743235</v>
      </c>
    </row>
    <row r="9" spans="2:4" ht="12.75" customHeight="1" x14ac:dyDescent="0.2">
      <c r="B9" s="228"/>
      <c r="C9" s="229" t="s">
        <v>286</v>
      </c>
      <c r="D9" s="230">
        <v>0</v>
      </c>
    </row>
    <row r="10" spans="2:4" ht="12.75" customHeight="1" x14ac:dyDescent="0.2">
      <c r="B10" s="228"/>
      <c r="C10" s="229" t="s">
        <v>287</v>
      </c>
      <c r="D10" s="230">
        <v>2.0449897750511203</v>
      </c>
    </row>
    <row r="11" spans="2:4" ht="12.75" customHeight="1" x14ac:dyDescent="0.2">
      <c r="B11" s="228">
        <v>2013</v>
      </c>
      <c r="C11" s="229" t="s">
        <v>284</v>
      </c>
      <c r="D11" s="230">
        <v>1.4242115971515812</v>
      </c>
    </row>
    <row r="12" spans="2:4" ht="12.75" customHeight="1" x14ac:dyDescent="0.2">
      <c r="B12" s="228"/>
      <c r="C12" s="229" t="s">
        <v>285</v>
      </c>
      <c r="D12" s="230">
        <v>2.7327935222672073</v>
      </c>
    </row>
    <row r="13" spans="2:4" ht="12.75" customHeight="1" x14ac:dyDescent="0.2">
      <c r="B13" s="228"/>
      <c r="C13" s="229" t="s">
        <v>286</v>
      </c>
      <c r="D13" s="230">
        <v>2.8513238289205711</v>
      </c>
    </row>
    <row r="14" spans="2:4" ht="12.75" customHeight="1" x14ac:dyDescent="0.2">
      <c r="B14" s="228"/>
      <c r="C14" s="229" t="s">
        <v>287</v>
      </c>
      <c r="D14" s="230">
        <v>1.7034068136272618</v>
      </c>
    </row>
    <row r="15" spans="2:4" ht="12.75" customHeight="1" x14ac:dyDescent="0.2">
      <c r="B15" s="228">
        <v>2014</v>
      </c>
      <c r="C15" s="229" t="s">
        <v>284</v>
      </c>
      <c r="D15" s="230">
        <v>2.3069207622868682</v>
      </c>
    </row>
    <row r="16" spans="2:4" ht="12.75" customHeight="1" x14ac:dyDescent="0.2">
      <c r="B16" s="228"/>
      <c r="C16" s="229" t="s">
        <v>285</v>
      </c>
      <c r="D16" s="230">
        <v>0.68965517241379448</v>
      </c>
    </row>
    <row r="17" spans="2:4" ht="12.75" customHeight="1" x14ac:dyDescent="0.2">
      <c r="B17" s="228"/>
      <c r="C17" s="229" t="s">
        <v>286</v>
      </c>
      <c r="D17" s="230">
        <v>1.3861386138613874</v>
      </c>
    </row>
    <row r="18" spans="2:4" ht="12.75" customHeight="1" x14ac:dyDescent="0.2">
      <c r="B18" s="228"/>
      <c r="C18" s="229" t="s">
        <v>287</v>
      </c>
      <c r="D18" s="230">
        <v>0.59113300492610321</v>
      </c>
    </row>
    <row r="19" spans="2:4" ht="12.75" customHeight="1" x14ac:dyDescent="0.2">
      <c r="B19" s="228">
        <v>2015</v>
      </c>
      <c r="C19" s="229" t="s">
        <v>284</v>
      </c>
      <c r="D19" s="230">
        <v>-0.39215686274510775</v>
      </c>
    </row>
    <row r="20" spans="2:4" ht="12.75" customHeight="1" x14ac:dyDescent="0.2">
      <c r="B20" s="228"/>
      <c r="C20" s="229" t="s">
        <v>285</v>
      </c>
      <c r="D20" s="230">
        <v>-3.6203522504892449</v>
      </c>
    </row>
    <row r="21" spans="2:4" ht="12.75" customHeight="1" x14ac:dyDescent="0.2">
      <c r="B21" s="228"/>
      <c r="C21" s="229" t="s">
        <v>286</v>
      </c>
      <c r="D21" s="230">
        <v>-2.83203125</v>
      </c>
    </row>
    <row r="22" spans="2:4" ht="12.75" customHeight="1" x14ac:dyDescent="0.2">
      <c r="B22" s="228"/>
      <c r="C22" s="229" t="s">
        <v>287</v>
      </c>
      <c r="D22" s="230">
        <v>-2.4485798237022571</v>
      </c>
    </row>
    <row r="23" spans="2:4" ht="12.75" customHeight="1" x14ac:dyDescent="0.2">
      <c r="B23" s="228">
        <v>2016</v>
      </c>
      <c r="C23" s="229" t="s">
        <v>284</v>
      </c>
      <c r="D23" s="230">
        <v>-2.7559055118110187</v>
      </c>
    </row>
    <row r="24" spans="2:4" ht="12.75" customHeight="1" x14ac:dyDescent="0.2">
      <c r="B24" s="228"/>
      <c r="C24" s="229" t="s">
        <v>285</v>
      </c>
      <c r="D24" s="230">
        <v>-0.81218274111675148</v>
      </c>
    </row>
    <row r="25" spans="2:4" ht="12.75" customHeight="1" x14ac:dyDescent="0.2">
      <c r="B25" s="228"/>
      <c r="C25" s="229" t="s">
        <v>286</v>
      </c>
      <c r="D25" s="230">
        <v>0.50251256281406143</v>
      </c>
    </row>
    <row r="26" spans="2:4" ht="12.75" customHeight="1" x14ac:dyDescent="0.2">
      <c r="B26" s="228"/>
      <c r="C26" s="229" t="s">
        <v>287</v>
      </c>
      <c r="D26" s="230">
        <v>0.39317269076306616</v>
      </c>
    </row>
    <row r="27" spans="2:4" ht="12.75" customHeight="1" x14ac:dyDescent="0.2">
      <c r="B27" s="228">
        <v>2017</v>
      </c>
      <c r="C27" s="229" t="s">
        <v>284</v>
      </c>
      <c r="D27" s="230">
        <v>1.4493927125506012</v>
      </c>
    </row>
    <row r="28" spans="2:4" ht="12.75" customHeight="1" x14ac:dyDescent="0.2">
      <c r="B28" s="228"/>
      <c r="C28" s="229" t="s">
        <v>285</v>
      </c>
      <c r="D28" s="230">
        <v>2.7529170931422708</v>
      </c>
    </row>
    <row r="29" spans="2:4" ht="12.75" customHeight="1" x14ac:dyDescent="0.2">
      <c r="B29" s="228"/>
      <c r="C29" s="229" t="s">
        <v>286</v>
      </c>
      <c r="D29" s="230">
        <v>1.4026000000000094</v>
      </c>
    </row>
    <row r="30" spans="2:4" ht="12.75" customHeight="1" x14ac:dyDescent="0.2">
      <c r="B30" s="228"/>
      <c r="C30" s="229" t="s">
        <v>287</v>
      </c>
      <c r="D30" s="230">
        <v>2.4135027342296667</v>
      </c>
    </row>
    <row r="31" spans="2:4" ht="12.75" customHeight="1" x14ac:dyDescent="0.2">
      <c r="B31" s="228">
        <v>2018</v>
      </c>
      <c r="C31" s="229" t="s">
        <v>284</v>
      </c>
      <c r="D31" s="230">
        <v>3.2282105515204718</v>
      </c>
    </row>
    <row r="32" spans="2:4" ht="12.75" customHeight="1" x14ac:dyDescent="0.2">
      <c r="B32" s="228"/>
      <c r="C32" s="229" t="s">
        <v>285</v>
      </c>
      <c r="D32" s="230">
        <v>3.827587718249692</v>
      </c>
    </row>
    <row r="33" spans="2:4" ht="12.75" customHeight="1" x14ac:dyDescent="0.2">
      <c r="B33" s="228"/>
      <c r="C33" s="229" t="s">
        <v>286</v>
      </c>
      <c r="D33" s="230">
        <v>3.4248628733385411</v>
      </c>
    </row>
    <row r="34" spans="2:4" ht="12.75" customHeight="1" x14ac:dyDescent="0.2">
      <c r="B34" s="228"/>
      <c r="C34" s="229" t="s">
        <v>287</v>
      </c>
      <c r="D34" s="230">
        <v>1.7234526863460609</v>
      </c>
    </row>
    <row r="35" spans="2:4" ht="12.75" customHeight="1" x14ac:dyDescent="0.2">
      <c r="B35" s="228">
        <v>2019</v>
      </c>
      <c r="C35" s="229" t="s">
        <v>284</v>
      </c>
      <c r="D35" s="230">
        <v>4.4836214586774448</v>
      </c>
    </row>
    <row r="36" spans="2:4" ht="12.75" customHeight="1" x14ac:dyDescent="0.2">
      <c r="B36" s="228"/>
      <c r="C36" s="229" t="s">
        <v>285</v>
      </c>
      <c r="D36" s="230">
        <v>3.8</v>
      </c>
    </row>
    <row r="37" spans="2:4" ht="12.75" customHeight="1" x14ac:dyDescent="0.2">
      <c r="B37" s="228"/>
      <c r="C37" s="229" t="s">
        <v>286</v>
      </c>
      <c r="D37" s="230">
        <v>5.9615373623714607</v>
      </c>
    </row>
    <row r="38" spans="2:4" ht="12.75" customHeight="1" x14ac:dyDescent="0.2">
      <c r="B38" s="228"/>
      <c r="C38" s="229" t="s">
        <v>287</v>
      </c>
      <c r="D38" s="230">
        <v>8.3989793587008865</v>
      </c>
    </row>
    <row r="39" spans="2:4" ht="12.75" customHeight="1" x14ac:dyDescent="0.2">
      <c r="B39" s="228">
        <v>2020</v>
      </c>
      <c r="C39" s="229" t="s">
        <v>284</v>
      </c>
      <c r="D39" s="230">
        <v>2.96668230230972</v>
      </c>
    </row>
    <row r="40" spans="2:4" ht="12.75" customHeight="1" x14ac:dyDescent="0.2">
      <c r="B40" s="228"/>
      <c r="C40" s="229" t="s">
        <v>285</v>
      </c>
      <c r="D40" s="230">
        <v>2.0788294260788209</v>
      </c>
    </row>
    <row r="41" spans="2:4" ht="12.75" customHeight="1" x14ac:dyDescent="0.2">
      <c r="B41" s="228"/>
      <c r="C41" s="229" t="s">
        <v>286</v>
      </c>
      <c r="D41" s="230">
        <v>-0.49100268281092596</v>
      </c>
    </row>
    <row r="42" spans="2:4" ht="12.75" customHeight="1" x14ac:dyDescent="0.2">
      <c r="B42" s="228"/>
      <c r="C42" s="229" t="s">
        <v>287</v>
      </c>
      <c r="D42" s="230">
        <v>-0.60514185164224354</v>
      </c>
    </row>
    <row r="43" spans="2:4" ht="12.75" customHeight="1" x14ac:dyDescent="0.2">
      <c r="B43" s="228">
        <v>2021</v>
      </c>
      <c r="C43" s="229" t="s">
        <v>284</v>
      </c>
      <c r="D43" s="230">
        <v>-0.99370548700972172</v>
      </c>
    </row>
    <row r="44" spans="2:4" ht="12.75" customHeight="1" x14ac:dyDescent="0.2">
      <c r="B44" s="228"/>
      <c r="C44" s="229" t="s">
        <v>285</v>
      </c>
      <c r="D44" s="230">
        <v>0.18553904233240548</v>
      </c>
    </row>
    <row r="45" spans="2:4" ht="12.75" customHeight="1" x14ac:dyDescent="0.2">
      <c r="B45" s="228"/>
      <c r="C45" s="229" t="s">
        <v>286</v>
      </c>
      <c r="D45" s="230">
        <v>6.5011021334314911</v>
      </c>
    </row>
    <row r="46" spans="2:4" ht="12.75" customHeight="1" x14ac:dyDescent="0.2">
      <c r="B46" s="228"/>
      <c r="C46" s="229" t="s">
        <v>287</v>
      </c>
      <c r="D46" s="230">
        <v>7.6147678084302894</v>
      </c>
    </row>
    <row r="47" spans="2:4" ht="12.75" customHeight="1" x14ac:dyDescent="0.2">
      <c r="B47" s="228">
        <v>2022</v>
      </c>
      <c r="C47" s="229" t="s">
        <v>284</v>
      </c>
      <c r="D47" s="230">
        <v>11.192627685259971</v>
      </c>
    </row>
    <row r="48" spans="2:4" ht="12.75" customHeight="1" x14ac:dyDescent="0.2">
      <c r="B48" s="228"/>
      <c r="C48" s="229" t="s">
        <v>285</v>
      </c>
      <c r="D48" s="230">
        <v>12.13128053567425</v>
      </c>
    </row>
    <row r="49" spans="2:4" ht="12.75" customHeight="1" x14ac:dyDescent="0.2">
      <c r="B49" s="228"/>
      <c r="C49" s="229" t="s">
        <v>286</v>
      </c>
      <c r="D49" s="230">
        <v>9.222075931510588</v>
      </c>
    </row>
    <row r="50" spans="2:4" ht="12.75" customHeight="1" x14ac:dyDescent="0.2">
      <c r="B50" s="228"/>
      <c r="C50" s="229" t="s">
        <v>287</v>
      </c>
      <c r="D50" s="230">
        <v>5.9161330900550535</v>
      </c>
    </row>
    <row r="51" spans="2:4" ht="12.75" customHeight="1" x14ac:dyDescent="0.2">
      <c r="B51" s="228">
        <v>2023</v>
      </c>
      <c r="C51" s="229" t="s">
        <v>284</v>
      </c>
      <c r="D51" s="230">
        <v>6.5651998638557751</v>
      </c>
    </row>
    <row r="52" spans="2:4" ht="12.75" customHeight="1" x14ac:dyDescent="0.2">
      <c r="B52" s="228"/>
      <c r="C52" s="229" t="s">
        <v>285</v>
      </c>
      <c r="D52" s="230">
        <v>4.1322135900471624</v>
      </c>
    </row>
    <row r="53" spans="2:4" ht="12.75" customHeight="1" x14ac:dyDescent="0.2">
      <c r="B53" s="228"/>
      <c r="C53" s="229" t="s">
        <v>286</v>
      </c>
      <c r="D53" s="230">
        <v>1.2303107209797881</v>
      </c>
    </row>
    <row r="54" spans="2:4" ht="12.75" customHeight="1" x14ac:dyDescent="0.2">
      <c r="B54" s="228"/>
      <c r="C54" s="229" t="s">
        <v>287</v>
      </c>
      <c r="D54" s="230">
        <v>3.5624000412732615</v>
      </c>
    </row>
    <row r="55" spans="2:4" ht="12.75" customHeight="1" x14ac:dyDescent="0.2">
      <c r="B55" s="231">
        <v>2024</v>
      </c>
      <c r="C55" s="229" t="s">
        <v>284</v>
      </c>
      <c r="D55" s="230">
        <v>1.4795364359107444</v>
      </c>
    </row>
  </sheetData>
  <mergeCells count="15">
    <mergeCell ref="B51:B54"/>
    <mergeCell ref="B19:B22"/>
    <mergeCell ref="B31:B34"/>
    <mergeCell ref="B35:B38"/>
    <mergeCell ref="B1:D1"/>
    <mergeCell ref="B2:D2"/>
    <mergeCell ref="B3:B6"/>
    <mergeCell ref="B7:B10"/>
    <mergeCell ref="B11:B14"/>
    <mergeCell ref="B47:B50"/>
    <mergeCell ref="B15:B18"/>
    <mergeCell ref="B23:B26"/>
    <mergeCell ref="B27:B30"/>
    <mergeCell ref="B39:B42"/>
    <mergeCell ref="B43:B4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B8963-E22F-4951-9C8F-F78CDBB22AD3}">
  <dimension ref="C2:N253"/>
  <sheetViews>
    <sheetView topLeftCell="A46" workbookViewId="0">
      <selection activeCell="R65" sqref="R65"/>
    </sheetView>
  </sheetViews>
  <sheetFormatPr defaultColWidth="9.140625" defaultRowHeight="15.75" x14ac:dyDescent="0.25"/>
  <cols>
    <col min="1" max="1" width="9.140625" style="17"/>
    <col min="2" max="2" width="2.7109375" style="17" customWidth="1"/>
    <col min="3" max="3" width="7.85546875" style="17" customWidth="1"/>
    <col min="4" max="6" width="9.140625" style="17"/>
    <col min="7" max="7" width="9.42578125" style="17" bestFit="1" customWidth="1"/>
    <col min="8" max="8" width="2.5703125" style="17" customWidth="1"/>
    <col min="9" max="9" width="5.140625" style="17" customWidth="1"/>
    <col min="10" max="10" width="10" style="17" customWidth="1"/>
    <col min="11" max="11" width="4.42578125" style="17" customWidth="1"/>
    <col min="12" max="12" width="9.42578125" style="17" customWidth="1"/>
    <col min="13" max="13" width="8" style="17" customWidth="1"/>
    <col min="14" max="14" width="3.140625" style="17" customWidth="1"/>
    <col min="15" max="258" width="9.140625" style="17"/>
    <col min="259" max="259" width="7.85546875" style="17" customWidth="1"/>
    <col min="260" max="262" width="9.140625" style="17"/>
    <col min="263" max="263" width="9.42578125" style="17" bestFit="1" customWidth="1"/>
    <col min="264" max="264" width="2.5703125" style="17" customWidth="1"/>
    <col min="265" max="265" width="5.140625" style="17" customWidth="1"/>
    <col min="266" max="266" width="10" style="17" customWidth="1"/>
    <col min="267" max="267" width="4.42578125" style="17" customWidth="1"/>
    <col min="268" max="268" width="9.42578125" style="17" customWidth="1"/>
    <col min="269" max="269" width="8" style="17" customWidth="1"/>
    <col min="270" max="270" width="3.140625" style="17" customWidth="1"/>
    <col min="271" max="514" width="9.140625" style="17"/>
    <col min="515" max="515" width="7.85546875" style="17" customWidth="1"/>
    <col min="516" max="518" width="9.140625" style="17"/>
    <col min="519" max="519" width="9.42578125" style="17" bestFit="1" customWidth="1"/>
    <col min="520" max="520" width="2.5703125" style="17" customWidth="1"/>
    <col min="521" max="521" width="5.140625" style="17" customWidth="1"/>
    <col min="522" max="522" width="10" style="17" customWidth="1"/>
    <col min="523" max="523" width="4.42578125" style="17" customWidth="1"/>
    <col min="524" max="524" width="9.42578125" style="17" customWidth="1"/>
    <col min="525" max="525" width="8" style="17" customWidth="1"/>
    <col min="526" max="526" width="3.140625" style="17" customWidth="1"/>
    <col min="527" max="770" width="9.140625" style="17"/>
    <col min="771" max="771" width="7.85546875" style="17" customWidth="1"/>
    <col min="772" max="774" width="9.140625" style="17"/>
    <col min="775" max="775" width="9.42578125" style="17" bestFit="1" customWidth="1"/>
    <col min="776" max="776" width="2.5703125" style="17" customWidth="1"/>
    <col min="777" max="777" width="5.140625" style="17" customWidth="1"/>
    <col min="778" max="778" width="10" style="17" customWidth="1"/>
    <col min="779" max="779" width="4.42578125" style="17" customWidth="1"/>
    <col min="780" max="780" width="9.42578125" style="17" customWidth="1"/>
    <col min="781" max="781" width="8" style="17" customWidth="1"/>
    <col min="782" max="782" width="3.140625" style="17" customWidth="1"/>
    <col min="783" max="1026" width="9.140625" style="17"/>
    <col min="1027" max="1027" width="7.85546875" style="17" customWidth="1"/>
    <col min="1028" max="1030" width="9.140625" style="17"/>
    <col min="1031" max="1031" width="9.42578125" style="17" bestFit="1" customWidth="1"/>
    <col min="1032" max="1032" width="2.5703125" style="17" customWidth="1"/>
    <col min="1033" max="1033" width="5.140625" style="17" customWidth="1"/>
    <col min="1034" max="1034" width="10" style="17" customWidth="1"/>
    <col min="1035" max="1035" width="4.42578125" style="17" customWidth="1"/>
    <col min="1036" max="1036" width="9.42578125" style="17" customWidth="1"/>
    <col min="1037" max="1037" width="8" style="17" customWidth="1"/>
    <col min="1038" max="1038" width="3.140625" style="17" customWidth="1"/>
    <col min="1039" max="1282" width="9.140625" style="17"/>
    <col min="1283" max="1283" width="7.85546875" style="17" customWidth="1"/>
    <col min="1284" max="1286" width="9.140625" style="17"/>
    <col min="1287" max="1287" width="9.42578125" style="17" bestFit="1" customWidth="1"/>
    <col min="1288" max="1288" width="2.5703125" style="17" customWidth="1"/>
    <col min="1289" max="1289" width="5.140625" style="17" customWidth="1"/>
    <col min="1290" max="1290" width="10" style="17" customWidth="1"/>
    <col min="1291" max="1291" width="4.42578125" style="17" customWidth="1"/>
    <col min="1292" max="1292" width="9.42578125" style="17" customWidth="1"/>
    <col min="1293" max="1293" width="8" style="17" customWidth="1"/>
    <col min="1294" max="1294" width="3.140625" style="17" customWidth="1"/>
    <col min="1295" max="1538" width="9.140625" style="17"/>
    <col min="1539" max="1539" width="7.85546875" style="17" customWidth="1"/>
    <col min="1540" max="1542" width="9.140625" style="17"/>
    <col min="1543" max="1543" width="9.42578125" style="17" bestFit="1" customWidth="1"/>
    <col min="1544" max="1544" width="2.5703125" style="17" customWidth="1"/>
    <col min="1545" max="1545" width="5.140625" style="17" customWidth="1"/>
    <col min="1546" max="1546" width="10" style="17" customWidth="1"/>
    <col min="1547" max="1547" width="4.42578125" style="17" customWidth="1"/>
    <col min="1548" max="1548" width="9.42578125" style="17" customWidth="1"/>
    <col min="1549" max="1549" width="8" style="17" customWidth="1"/>
    <col min="1550" max="1550" width="3.140625" style="17" customWidth="1"/>
    <col min="1551" max="1794" width="9.140625" style="17"/>
    <col min="1795" max="1795" width="7.85546875" style="17" customWidth="1"/>
    <col min="1796" max="1798" width="9.140625" style="17"/>
    <col min="1799" max="1799" width="9.42578125" style="17" bestFit="1" customWidth="1"/>
    <col min="1800" max="1800" width="2.5703125" style="17" customWidth="1"/>
    <col min="1801" max="1801" width="5.140625" style="17" customWidth="1"/>
    <col min="1802" max="1802" width="10" style="17" customWidth="1"/>
    <col min="1803" max="1803" width="4.42578125" style="17" customWidth="1"/>
    <col min="1804" max="1804" width="9.42578125" style="17" customWidth="1"/>
    <col min="1805" max="1805" width="8" style="17" customWidth="1"/>
    <col min="1806" max="1806" width="3.140625" style="17" customWidth="1"/>
    <col min="1807" max="2050" width="9.140625" style="17"/>
    <col min="2051" max="2051" width="7.85546875" style="17" customWidth="1"/>
    <col min="2052" max="2054" width="9.140625" style="17"/>
    <col min="2055" max="2055" width="9.42578125" style="17" bestFit="1" customWidth="1"/>
    <col min="2056" max="2056" width="2.5703125" style="17" customWidth="1"/>
    <col min="2057" max="2057" width="5.140625" style="17" customWidth="1"/>
    <col min="2058" max="2058" width="10" style="17" customWidth="1"/>
    <col min="2059" max="2059" width="4.42578125" style="17" customWidth="1"/>
    <col min="2060" max="2060" width="9.42578125" style="17" customWidth="1"/>
    <col min="2061" max="2061" width="8" style="17" customWidth="1"/>
    <col min="2062" max="2062" width="3.140625" style="17" customWidth="1"/>
    <col min="2063" max="2306" width="9.140625" style="17"/>
    <col min="2307" max="2307" width="7.85546875" style="17" customWidth="1"/>
    <col min="2308" max="2310" width="9.140625" style="17"/>
    <col min="2311" max="2311" width="9.42578125" style="17" bestFit="1" customWidth="1"/>
    <col min="2312" max="2312" width="2.5703125" style="17" customWidth="1"/>
    <col min="2313" max="2313" width="5.140625" style="17" customWidth="1"/>
    <col min="2314" max="2314" width="10" style="17" customWidth="1"/>
    <col min="2315" max="2315" width="4.42578125" style="17" customWidth="1"/>
    <col min="2316" max="2316" width="9.42578125" style="17" customWidth="1"/>
    <col min="2317" max="2317" width="8" style="17" customWidth="1"/>
    <col min="2318" max="2318" width="3.140625" style="17" customWidth="1"/>
    <col min="2319" max="2562" width="9.140625" style="17"/>
    <col min="2563" max="2563" width="7.85546875" style="17" customWidth="1"/>
    <col min="2564" max="2566" width="9.140625" style="17"/>
    <col min="2567" max="2567" width="9.42578125" style="17" bestFit="1" customWidth="1"/>
    <col min="2568" max="2568" width="2.5703125" style="17" customWidth="1"/>
    <col min="2569" max="2569" width="5.140625" style="17" customWidth="1"/>
    <col min="2570" max="2570" width="10" style="17" customWidth="1"/>
    <col min="2571" max="2571" width="4.42578125" style="17" customWidth="1"/>
    <col min="2572" max="2572" width="9.42578125" style="17" customWidth="1"/>
    <col min="2573" max="2573" width="8" style="17" customWidth="1"/>
    <col min="2574" max="2574" width="3.140625" style="17" customWidth="1"/>
    <col min="2575" max="2818" width="9.140625" style="17"/>
    <col min="2819" max="2819" width="7.85546875" style="17" customWidth="1"/>
    <col min="2820" max="2822" width="9.140625" style="17"/>
    <col min="2823" max="2823" width="9.42578125" style="17" bestFit="1" customWidth="1"/>
    <col min="2824" max="2824" width="2.5703125" style="17" customWidth="1"/>
    <col min="2825" max="2825" width="5.140625" style="17" customWidth="1"/>
    <col min="2826" max="2826" width="10" style="17" customWidth="1"/>
    <col min="2827" max="2827" width="4.42578125" style="17" customWidth="1"/>
    <col min="2828" max="2828" width="9.42578125" style="17" customWidth="1"/>
    <col min="2829" max="2829" width="8" style="17" customWidth="1"/>
    <col min="2830" max="2830" width="3.140625" style="17" customWidth="1"/>
    <col min="2831" max="3074" width="9.140625" style="17"/>
    <col min="3075" max="3075" width="7.85546875" style="17" customWidth="1"/>
    <col min="3076" max="3078" width="9.140625" style="17"/>
    <col min="3079" max="3079" width="9.42578125" style="17" bestFit="1" customWidth="1"/>
    <col min="3080" max="3080" width="2.5703125" style="17" customWidth="1"/>
    <col min="3081" max="3081" width="5.140625" style="17" customWidth="1"/>
    <col min="3082" max="3082" width="10" style="17" customWidth="1"/>
    <col min="3083" max="3083" width="4.42578125" style="17" customWidth="1"/>
    <col min="3084" max="3084" width="9.42578125" style="17" customWidth="1"/>
    <col min="3085" max="3085" width="8" style="17" customWidth="1"/>
    <col min="3086" max="3086" width="3.140625" style="17" customWidth="1"/>
    <col min="3087" max="3330" width="9.140625" style="17"/>
    <col min="3331" max="3331" width="7.85546875" style="17" customWidth="1"/>
    <col min="3332" max="3334" width="9.140625" style="17"/>
    <col min="3335" max="3335" width="9.42578125" style="17" bestFit="1" customWidth="1"/>
    <col min="3336" max="3336" width="2.5703125" style="17" customWidth="1"/>
    <col min="3337" max="3337" width="5.140625" style="17" customWidth="1"/>
    <col min="3338" max="3338" width="10" style="17" customWidth="1"/>
    <col min="3339" max="3339" width="4.42578125" style="17" customWidth="1"/>
    <col min="3340" max="3340" width="9.42578125" style="17" customWidth="1"/>
    <col min="3341" max="3341" width="8" style="17" customWidth="1"/>
    <col min="3342" max="3342" width="3.140625" style="17" customWidth="1"/>
    <col min="3343" max="3586" width="9.140625" style="17"/>
    <col min="3587" max="3587" width="7.85546875" style="17" customWidth="1"/>
    <col min="3588" max="3590" width="9.140625" style="17"/>
    <col min="3591" max="3591" width="9.42578125" style="17" bestFit="1" customWidth="1"/>
    <col min="3592" max="3592" width="2.5703125" style="17" customWidth="1"/>
    <col min="3593" max="3593" width="5.140625" style="17" customWidth="1"/>
    <col min="3594" max="3594" width="10" style="17" customWidth="1"/>
    <col min="3595" max="3595" width="4.42578125" style="17" customWidth="1"/>
    <col min="3596" max="3596" width="9.42578125" style="17" customWidth="1"/>
    <col min="3597" max="3597" width="8" style="17" customWidth="1"/>
    <col min="3598" max="3598" width="3.140625" style="17" customWidth="1"/>
    <col min="3599" max="3842" width="9.140625" style="17"/>
    <col min="3843" max="3843" width="7.85546875" style="17" customWidth="1"/>
    <col min="3844" max="3846" width="9.140625" style="17"/>
    <col min="3847" max="3847" width="9.42578125" style="17" bestFit="1" customWidth="1"/>
    <col min="3848" max="3848" width="2.5703125" style="17" customWidth="1"/>
    <col min="3849" max="3849" width="5.140625" style="17" customWidth="1"/>
    <col min="3850" max="3850" width="10" style="17" customWidth="1"/>
    <col min="3851" max="3851" width="4.42578125" style="17" customWidth="1"/>
    <col min="3852" max="3852" width="9.42578125" style="17" customWidth="1"/>
    <col min="3853" max="3853" width="8" style="17" customWidth="1"/>
    <col min="3854" max="3854" width="3.140625" style="17" customWidth="1"/>
    <col min="3855" max="4098" width="9.140625" style="17"/>
    <col min="4099" max="4099" width="7.85546875" style="17" customWidth="1"/>
    <col min="4100" max="4102" width="9.140625" style="17"/>
    <col min="4103" max="4103" width="9.42578125" style="17" bestFit="1" customWidth="1"/>
    <col min="4104" max="4104" width="2.5703125" style="17" customWidth="1"/>
    <col min="4105" max="4105" width="5.140625" style="17" customWidth="1"/>
    <col min="4106" max="4106" width="10" style="17" customWidth="1"/>
    <col min="4107" max="4107" width="4.42578125" style="17" customWidth="1"/>
    <col min="4108" max="4108" width="9.42578125" style="17" customWidth="1"/>
    <col min="4109" max="4109" width="8" style="17" customWidth="1"/>
    <col min="4110" max="4110" width="3.140625" style="17" customWidth="1"/>
    <col min="4111" max="4354" width="9.140625" style="17"/>
    <col min="4355" max="4355" width="7.85546875" style="17" customWidth="1"/>
    <col min="4356" max="4358" width="9.140625" style="17"/>
    <col min="4359" max="4359" width="9.42578125" style="17" bestFit="1" customWidth="1"/>
    <col min="4360" max="4360" width="2.5703125" style="17" customWidth="1"/>
    <col min="4361" max="4361" width="5.140625" style="17" customWidth="1"/>
    <col min="4362" max="4362" width="10" style="17" customWidth="1"/>
    <col min="4363" max="4363" width="4.42578125" style="17" customWidth="1"/>
    <col min="4364" max="4364" width="9.42578125" style="17" customWidth="1"/>
    <col min="4365" max="4365" width="8" style="17" customWidth="1"/>
    <col min="4366" max="4366" width="3.140625" style="17" customWidth="1"/>
    <col min="4367" max="4610" width="9.140625" style="17"/>
    <col min="4611" max="4611" width="7.85546875" style="17" customWidth="1"/>
    <col min="4612" max="4614" width="9.140625" style="17"/>
    <col min="4615" max="4615" width="9.42578125" style="17" bestFit="1" customWidth="1"/>
    <col min="4616" max="4616" width="2.5703125" style="17" customWidth="1"/>
    <col min="4617" max="4617" width="5.140625" style="17" customWidth="1"/>
    <col min="4618" max="4618" width="10" style="17" customWidth="1"/>
    <col min="4619" max="4619" width="4.42578125" style="17" customWidth="1"/>
    <col min="4620" max="4620" width="9.42578125" style="17" customWidth="1"/>
    <col min="4621" max="4621" width="8" style="17" customWidth="1"/>
    <col min="4622" max="4622" width="3.140625" style="17" customWidth="1"/>
    <col min="4623" max="4866" width="9.140625" style="17"/>
    <col min="4867" max="4867" width="7.85546875" style="17" customWidth="1"/>
    <col min="4868" max="4870" width="9.140625" style="17"/>
    <col min="4871" max="4871" width="9.42578125" style="17" bestFit="1" customWidth="1"/>
    <col min="4872" max="4872" width="2.5703125" style="17" customWidth="1"/>
    <col min="4873" max="4873" width="5.140625" style="17" customWidth="1"/>
    <col min="4874" max="4874" width="10" style="17" customWidth="1"/>
    <col min="4875" max="4875" width="4.42578125" style="17" customWidth="1"/>
    <col min="4876" max="4876" width="9.42578125" style="17" customWidth="1"/>
    <col min="4877" max="4877" width="8" style="17" customWidth="1"/>
    <col min="4878" max="4878" width="3.140625" style="17" customWidth="1"/>
    <col min="4879" max="5122" width="9.140625" style="17"/>
    <col min="5123" max="5123" width="7.85546875" style="17" customWidth="1"/>
    <col min="5124" max="5126" width="9.140625" style="17"/>
    <col min="5127" max="5127" width="9.42578125" style="17" bestFit="1" customWidth="1"/>
    <col min="5128" max="5128" width="2.5703125" style="17" customWidth="1"/>
    <col min="5129" max="5129" width="5.140625" style="17" customWidth="1"/>
    <col min="5130" max="5130" width="10" style="17" customWidth="1"/>
    <col min="5131" max="5131" width="4.42578125" style="17" customWidth="1"/>
    <col min="5132" max="5132" width="9.42578125" style="17" customWidth="1"/>
    <col min="5133" max="5133" width="8" style="17" customWidth="1"/>
    <col min="5134" max="5134" width="3.140625" style="17" customWidth="1"/>
    <col min="5135" max="5378" width="9.140625" style="17"/>
    <col min="5379" max="5379" width="7.85546875" style="17" customWidth="1"/>
    <col min="5380" max="5382" width="9.140625" style="17"/>
    <col min="5383" max="5383" width="9.42578125" style="17" bestFit="1" customWidth="1"/>
    <col min="5384" max="5384" width="2.5703125" style="17" customWidth="1"/>
    <col min="5385" max="5385" width="5.140625" style="17" customWidth="1"/>
    <col min="5386" max="5386" width="10" style="17" customWidth="1"/>
    <col min="5387" max="5387" width="4.42578125" style="17" customWidth="1"/>
    <col min="5388" max="5388" width="9.42578125" style="17" customWidth="1"/>
    <col min="5389" max="5389" width="8" style="17" customWidth="1"/>
    <col min="5390" max="5390" width="3.140625" style="17" customWidth="1"/>
    <col min="5391" max="5634" width="9.140625" style="17"/>
    <col min="5635" max="5635" width="7.85546875" style="17" customWidth="1"/>
    <col min="5636" max="5638" width="9.140625" style="17"/>
    <col min="5639" max="5639" width="9.42578125" style="17" bestFit="1" customWidth="1"/>
    <col min="5640" max="5640" width="2.5703125" style="17" customWidth="1"/>
    <col min="5641" max="5641" width="5.140625" style="17" customWidth="1"/>
    <col min="5642" max="5642" width="10" style="17" customWidth="1"/>
    <col min="5643" max="5643" width="4.42578125" style="17" customWidth="1"/>
    <col min="5644" max="5644" width="9.42578125" style="17" customWidth="1"/>
    <col min="5645" max="5645" width="8" style="17" customWidth="1"/>
    <col min="5646" max="5646" width="3.140625" style="17" customWidth="1"/>
    <col min="5647" max="5890" width="9.140625" style="17"/>
    <col min="5891" max="5891" width="7.85546875" style="17" customWidth="1"/>
    <col min="5892" max="5894" width="9.140625" style="17"/>
    <col min="5895" max="5895" width="9.42578125" style="17" bestFit="1" customWidth="1"/>
    <col min="5896" max="5896" width="2.5703125" style="17" customWidth="1"/>
    <col min="5897" max="5897" width="5.140625" style="17" customWidth="1"/>
    <col min="5898" max="5898" width="10" style="17" customWidth="1"/>
    <col min="5899" max="5899" width="4.42578125" style="17" customWidth="1"/>
    <col min="5900" max="5900" width="9.42578125" style="17" customWidth="1"/>
    <col min="5901" max="5901" width="8" style="17" customWidth="1"/>
    <col min="5902" max="5902" width="3.140625" style="17" customWidth="1"/>
    <col min="5903" max="6146" width="9.140625" style="17"/>
    <col min="6147" max="6147" width="7.85546875" style="17" customWidth="1"/>
    <col min="6148" max="6150" width="9.140625" style="17"/>
    <col min="6151" max="6151" width="9.42578125" style="17" bestFit="1" customWidth="1"/>
    <col min="6152" max="6152" width="2.5703125" style="17" customWidth="1"/>
    <col min="6153" max="6153" width="5.140625" style="17" customWidth="1"/>
    <col min="6154" max="6154" width="10" style="17" customWidth="1"/>
    <col min="6155" max="6155" width="4.42578125" style="17" customWidth="1"/>
    <col min="6156" max="6156" width="9.42578125" style="17" customWidth="1"/>
    <col min="6157" max="6157" width="8" style="17" customWidth="1"/>
    <col min="6158" max="6158" width="3.140625" style="17" customWidth="1"/>
    <col min="6159" max="6402" width="9.140625" style="17"/>
    <col min="6403" max="6403" width="7.85546875" style="17" customWidth="1"/>
    <col min="6404" max="6406" width="9.140625" style="17"/>
    <col min="6407" max="6407" width="9.42578125" style="17" bestFit="1" customWidth="1"/>
    <col min="6408" max="6408" width="2.5703125" style="17" customWidth="1"/>
    <col min="6409" max="6409" width="5.140625" style="17" customWidth="1"/>
    <col min="6410" max="6410" width="10" style="17" customWidth="1"/>
    <col min="6411" max="6411" width="4.42578125" style="17" customWidth="1"/>
    <col min="6412" max="6412" width="9.42578125" style="17" customWidth="1"/>
    <col min="6413" max="6413" width="8" style="17" customWidth="1"/>
    <col min="6414" max="6414" width="3.140625" style="17" customWidth="1"/>
    <col min="6415" max="6658" width="9.140625" style="17"/>
    <col min="6659" max="6659" width="7.85546875" style="17" customWidth="1"/>
    <col min="6660" max="6662" width="9.140625" style="17"/>
    <col min="6663" max="6663" width="9.42578125" style="17" bestFit="1" customWidth="1"/>
    <col min="6664" max="6664" width="2.5703125" style="17" customWidth="1"/>
    <col min="6665" max="6665" width="5.140625" style="17" customWidth="1"/>
    <col min="6666" max="6666" width="10" style="17" customWidth="1"/>
    <col min="6667" max="6667" width="4.42578125" style="17" customWidth="1"/>
    <col min="6668" max="6668" width="9.42578125" style="17" customWidth="1"/>
    <col min="6669" max="6669" width="8" style="17" customWidth="1"/>
    <col min="6670" max="6670" width="3.140625" style="17" customWidth="1"/>
    <col min="6671" max="6914" width="9.140625" style="17"/>
    <col min="6915" max="6915" width="7.85546875" style="17" customWidth="1"/>
    <col min="6916" max="6918" width="9.140625" style="17"/>
    <col min="6919" max="6919" width="9.42578125" style="17" bestFit="1" customWidth="1"/>
    <col min="6920" max="6920" width="2.5703125" style="17" customWidth="1"/>
    <col min="6921" max="6921" width="5.140625" style="17" customWidth="1"/>
    <col min="6922" max="6922" width="10" style="17" customWidth="1"/>
    <col min="6923" max="6923" width="4.42578125" style="17" customWidth="1"/>
    <col min="6924" max="6924" width="9.42578125" style="17" customWidth="1"/>
    <col min="6925" max="6925" width="8" style="17" customWidth="1"/>
    <col min="6926" max="6926" width="3.140625" style="17" customWidth="1"/>
    <col min="6927" max="7170" width="9.140625" style="17"/>
    <col min="7171" max="7171" width="7.85546875" style="17" customWidth="1"/>
    <col min="7172" max="7174" width="9.140625" style="17"/>
    <col min="7175" max="7175" width="9.42578125" style="17" bestFit="1" customWidth="1"/>
    <col min="7176" max="7176" width="2.5703125" style="17" customWidth="1"/>
    <col min="7177" max="7177" width="5.140625" style="17" customWidth="1"/>
    <col min="7178" max="7178" width="10" style="17" customWidth="1"/>
    <col min="7179" max="7179" width="4.42578125" style="17" customWidth="1"/>
    <col min="7180" max="7180" width="9.42578125" style="17" customWidth="1"/>
    <col min="7181" max="7181" width="8" style="17" customWidth="1"/>
    <col min="7182" max="7182" width="3.140625" style="17" customWidth="1"/>
    <col min="7183" max="7426" width="9.140625" style="17"/>
    <col min="7427" max="7427" width="7.85546875" style="17" customWidth="1"/>
    <col min="7428" max="7430" width="9.140625" style="17"/>
    <col min="7431" max="7431" width="9.42578125" style="17" bestFit="1" customWidth="1"/>
    <col min="7432" max="7432" width="2.5703125" style="17" customWidth="1"/>
    <col min="7433" max="7433" width="5.140625" style="17" customWidth="1"/>
    <col min="7434" max="7434" width="10" style="17" customWidth="1"/>
    <col min="7435" max="7435" width="4.42578125" style="17" customWidth="1"/>
    <col min="7436" max="7436" width="9.42578125" style="17" customWidth="1"/>
    <col min="7437" max="7437" width="8" style="17" customWidth="1"/>
    <col min="7438" max="7438" width="3.140625" style="17" customWidth="1"/>
    <col min="7439" max="7682" width="9.140625" style="17"/>
    <col min="7683" max="7683" width="7.85546875" style="17" customWidth="1"/>
    <col min="7684" max="7686" width="9.140625" style="17"/>
    <col min="7687" max="7687" width="9.42578125" style="17" bestFit="1" customWidth="1"/>
    <col min="7688" max="7688" width="2.5703125" style="17" customWidth="1"/>
    <col min="7689" max="7689" width="5.140625" style="17" customWidth="1"/>
    <col min="7690" max="7690" width="10" style="17" customWidth="1"/>
    <col min="7691" max="7691" width="4.42578125" style="17" customWidth="1"/>
    <col min="7692" max="7692" width="9.42578125" style="17" customWidth="1"/>
    <col min="7693" max="7693" width="8" style="17" customWidth="1"/>
    <col min="7694" max="7694" width="3.140625" style="17" customWidth="1"/>
    <col min="7695" max="7938" width="9.140625" style="17"/>
    <col min="7939" max="7939" width="7.85546875" style="17" customWidth="1"/>
    <col min="7940" max="7942" width="9.140625" style="17"/>
    <col min="7943" max="7943" width="9.42578125" style="17" bestFit="1" customWidth="1"/>
    <col min="7944" max="7944" width="2.5703125" style="17" customWidth="1"/>
    <col min="7945" max="7945" width="5.140625" style="17" customWidth="1"/>
    <col min="7946" max="7946" width="10" style="17" customWidth="1"/>
    <col min="7947" max="7947" width="4.42578125" style="17" customWidth="1"/>
    <col min="7948" max="7948" width="9.42578125" style="17" customWidth="1"/>
    <col min="7949" max="7949" width="8" style="17" customWidth="1"/>
    <col min="7950" max="7950" width="3.140625" style="17" customWidth="1"/>
    <col min="7951" max="8194" width="9.140625" style="17"/>
    <col min="8195" max="8195" width="7.85546875" style="17" customWidth="1"/>
    <col min="8196" max="8198" width="9.140625" style="17"/>
    <col min="8199" max="8199" width="9.42578125" style="17" bestFit="1" customWidth="1"/>
    <col min="8200" max="8200" width="2.5703125" style="17" customWidth="1"/>
    <col min="8201" max="8201" width="5.140625" style="17" customWidth="1"/>
    <col min="8202" max="8202" width="10" style="17" customWidth="1"/>
    <col min="8203" max="8203" width="4.42578125" style="17" customWidth="1"/>
    <col min="8204" max="8204" width="9.42578125" style="17" customWidth="1"/>
    <col min="8205" max="8205" width="8" style="17" customWidth="1"/>
    <col min="8206" max="8206" width="3.140625" style="17" customWidth="1"/>
    <col min="8207" max="8450" width="9.140625" style="17"/>
    <col min="8451" max="8451" width="7.85546875" style="17" customWidth="1"/>
    <col min="8452" max="8454" width="9.140625" style="17"/>
    <col min="8455" max="8455" width="9.42578125" style="17" bestFit="1" customWidth="1"/>
    <col min="8456" max="8456" width="2.5703125" style="17" customWidth="1"/>
    <col min="8457" max="8457" width="5.140625" style="17" customWidth="1"/>
    <col min="8458" max="8458" width="10" style="17" customWidth="1"/>
    <col min="8459" max="8459" width="4.42578125" style="17" customWidth="1"/>
    <col min="8460" max="8460" width="9.42578125" style="17" customWidth="1"/>
    <col min="8461" max="8461" width="8" style="17" customWidth="1"/>
    <col min="8462" max="8462" width="3.140625" style="17" customWidth="1"/>
    <col min="8463" max="8706" width="9.140625" style="17"/>
    <col min="8707" max="8707" width="7.85546875" style="17" customWidth="1"/>
    <col min="8708" max="8710" width="9.140625" style="17"/>
    <col min="8711" max="8711" width="9.42578125" style="17" bestFit="1" customWidth="1"/>
    <col min="8712" max="8712" width="2.5703125" style="17" customWidth="1"/>
    <col min="8713" max="8713" width="5.140625" style="17" customWidth="1"/>
    <col min="8714" max="8714" width="10" style="17" customWidth="1"/>
    <col min="8715" max="8715" width="4.42578125" style="17" customWidth="1"/>
    <col min="8716" max="8716" width="9.42578125" style="17" customWidth="1"/>
    <col min="8717" max="8717" width="8" style="17" customWidth="1"/>
    <col min="8718" max="8718" width="3.140625" style="17" customWidth="1"/>
    <col min="8719" max="8962" width="9.140625" style="17"/>
    <col min="8963" max="8963" width="7.85546875" style="17" customWidth="1"/>
    <col min="8964" max="8966" width="9.140625" style="17"/>
    <col min="8967" max="8967" width="9.42578125" style="17" bestFit="1" customWidth="1"/>
    <col min="8968" max="8968" width="2.5703125" style="17" customWidth="1"/>
    <col min="8969" max="8969" width="5.140625" style="17" customWidth="1"/>
    <col min="8970" max="8970" width="10" style="17" customWidth="1"/>
    <col min="8971" max="8971" width="4.42578125" style="17" customWidth="1"/>
    <col min="8972" max="8972" width="9.42578125" style="17" customWidth="1"/>
    <col min="8973" max="8973" width="8" style="17" customWidth="1"/>
    <col min="8974" max="8974" width="3.140625" style="17" customWidth="1"/>
    <col min="8975" max="9218" width="9.140625" style="17"/>
    <col min="9219" max="9219" width="7.85546875" style="17" customWidth="1"/>
    <col min="9220" max="9222" width="9.140625" style="17"/>
    <col min="9223" max="9223" width="9.42578125" style="17" bestFit="1" customWidth="1"/>
    <col min="9224" max="9224" width="2.5703125" style="17" customWidth="1"/>
    <col min="9225" max="9225" width="5.140625" style="17" customWidth="1"/>
    <col min="9226" max="9226" width="10" style="17" customWidth="1"/>
    <col min="9227" max="9227" width="4.42578125" style="17" customWidth="1"/>
    <col min="9228" max="9228" width="9.42578125" style="17" customWidth="1"/>
    <col min="9229" max="9229" width="8" style="17" customWidth="1"/>
    <col min="9230" max="9230" width="3.140625" style="17" customWidth="1"/>
    <col min="9231" max="9474" width="9.140625" style="17"/>
    <col min="9475" max="9475" width="7.85546875" style="17" customWidth="1"/>
    <col min="9476" max="9478" width="9.140625" style="17"/>
    <col min="9479" max="9479" width="9.42578125" style="17" bestFit="1" customWidth="1"/>
    <col min="9480" max="9480" width="2.5703125" style="17" customWidth="1"/>
    <col min="9481" max="9481" width="5.140625" style="17" customWidth="1"/>
    <col min="9482" max="9482" width="10" style="17" customWidth="1"/>
    <col min="9483" max="9483" width="4.42578125" style="17" customWidth="1"/>
    <col min="9484" max="9484" width="9.42578125" style="17" customWidth="1"/>
    <col min="9485" max="9485" width="8" style="17" customWidth="1"/>
    <col min="9486" max="9486" width="3.140625" style="17" customWidth="1"/>
    <col min="9487" max="9730" width="9.140625" style="17"/>
    <col min="9731" max="9731" width="7.85546875" style="17" customWidth="1"/>
    <col min="9732" max="9734" width="9.140625" style="17"/>
    <col min="9735" max="9735" width="9.42578125" style="17" bestFit="1" customWidth="1"/>
    <col min="9736" max="9736" width="2.5703125" style="17" customWidth="1"/>
    <col min="9737" max="9737" width="5.140625" style="17" customWidth="1"/>
    <col min="9738" max="9738" width="10" style="17" customWidth="1"/>
    <col min="9739" max="9739" width="4.42578125" style="17" customWidth="1"/>
    <col min="9740" max="9740" width="9.42578125" style="17" customWidth="1"/>
    <col min="9741" max="9741" width="8" style="17" customWidth="1"/>
    <col min="9742" max="9742" width="3.140625" style="17" customWidth="1"/>
    <col min="9743" max="9986" width="9.140625" style="17"/>
    <col min="9987" max="9987" width="7.85546875" style="17" customWidth="1"/>
    <col min="9988" max="9990" width="9.140625" style="17"/>
    <col min="9991" max="9991" width="9.42578125" style="17" bestFit="1" customWidth="1"/>
    <col min="9992" max="9992" width="2.5703125" style="17" customWidth="1"/>
    <col min="9993" max="9993" width="5.140625" style="17" customWidth="1"/>
    <col min="9994" max="9994" width="10" style="17" customWidth="1"/>
    <col min="9995" max="9995" width="4.42578125" style="17" customWidth="1"/>
    <col min="9996" max="9996" width="9.42578125" style="17" customWidth="1"/>
    <col min="9997" max="9997" width="8" style="17" customWidth="1"/>
    <col min="9998" max="9998" width="3.140625" style="17" customWidth="1"/>
    <col min="9999" max="10242" width="9.140625" style="17"/>
    <col min="10243" max="10243" width="7.85546875" style="17" customWidth="1"/>
    <col min="10244" max="10246" width="9.140625" style="17"/>
    <col min="10247" max="10247" width="9.42578125" style="17" bestFit="1" customWidth="1"/>
    <col min="10248" max="10248" width="2.5703125" style="17" customWidth="1"/>
    <col min="10249" max="10249" width="5.140625" style="17" customWidth="1"/>
    <col min="10250" max="10250" width="10" style="17" customWidth="1"/>
    <col min="10251" max="10251" width="4.42578125" style="17" customWidth="1"/>
    <col min="10252" max="10252" width="9.42578125" style="17" customWidth="1"/>
    <col min="10253" max="10253" width="8" style="17" customWidth="1"/>
    <col min="10254" max="10254" width="3.140625" style="17" customWidth="1"/>
    <col min="10255" max="10498" width="9.140625" style="17"/>
    <col min="10499" max="10499" width="7.85546875" style="17" customWidth="1"/>
    <col min="10500" max="10502" width="9.140625" style="17"/>
    <col min="10503" max="10503" width="9.42578125" style="17" bestFit="1" customWidth="1"/>
    <col min="10504" max="10504" width="2.5703125" style="17" customWidth="1"/>
    <col min="10505" max="10505" width="5.140625" style="17" customWidth="1"/>
    <col min="10506" max="10506" width="10" style="17" customWidth="1"/>
    <col min="10507" max="10507" width="4.42578125" style="17" customWidth="1"/>
    <col min="10508" max="10508" width="9.42578125" style="17" customWidth="1"/>
    <col min="10509" max="10509" width="8" style="17" customWidth="1"/>
    <col min="10510" max="10510" width="3.140625" style="17" customWidth="1"/>
    <col min="10511" max="10754" width="9.140625" style="17"/>
    <col min="10755" max="10755" width="7.85546875" style="17" customWidth="1"/>
    <col min="10756" max="10758" width="9.140625" style="17"/>
    <col min="10759" max="10759" width="9.42578125" style="17" bestFit="1" customWidth="1"/>
    <col min="10760" max="10760" width="2.5703125" style="17" customWidth="1"/>
    <col min="10761" max="10761" width="5.140625" style="17" customWidth="1"/>
    <col min="10762" max="10762" width="10" style="17" customWidth="1"/>
    <col min="10763" max="10763" width="4.42578125" style="17" customWidth="1"/>
    <col min="10764" max="10764" width="9.42578125" style="17" customWidth="1"/>
    <col min="10765" max="10765" width="8" style="17" customWidth="1"/>
    <col min="10766" max="10766" width="3.140625" style="17" customWidth="1"/>
    <col min="10767" max="11010" width="9.140625" style="17"/>
    <col min="11011" max="11011" width="7.85546875" style="17" customWidth="1"/>
    <col min="11012" max="11014" width="9.140625" style="17"/>
    <col min="11015" max="11015" width="9.42578125" style="17" bestFit="1" customWidth="1"/>
    <col min="11016" max="11016" width="2.5703125" style="17" customWidth="1"/>
    <col min="11017" max="11017" width="5.140625" style="17" customWidth="1"/>
    <col min="11018" max="11018" width="10" style="17" customWidth="1"/>
    <col min="11019" max="11019" width="4.42578125" style="17" customWidth="1"/>
    <col min="11020" max="11020" width="9.42578125" style="17" customWidth="1"/>
    <col min="11021" max="11021" width="8" style="17" customWidth="1"/>
    <col min="11022" max="11022" width="3.140625" style="17" customWidth="1"/>
    <col min="11023" max="11266" width="9.140625" style="17"/>
    <col min="11267" max="11267" width="7.85546875" style="17" customWidth="1"/>
    <col min="11268" max="11270" width="9.140625" style="17"/>
    <col min="11271" max="11271" width="9.42578125" style="17" bestFit="1" customWidth="1"/>
    <col min="11272" max="11272" width="2.5703125" style="17" customWidth="1"/>
    <col min="11273" max="11273" width="5.140625" style="17" customWidth="1"/>
    <col min="11274" max="11274" width="10" style="17" customWidth="1"/>
    <col min="11275" max="11275" width="4.42578125" style="17" customWidth="1"/>
    <col min="11276" max="11276" width="9.42578125" style="17" customWidth="1"/>
    <col min="11277" max="11277" width="8" style="17" customWidth="1"/>
    <col min="11278" max="11278" width="3.140625" style="17" customWidth="1"/>
    <col min="11279" max="11522" width="9.140625" style="17"/>
    <col min="11523" max="11523" width="7.85546875" style="17" customWidth="1"/>
    <col min="11524" max="11526" width="9.140625" style="17"/>
    <col min="11527" max="11527" width="9.42578125" style="17" bestFit="1" customWidth="1"/>
    <col min="11528" max="11528" width="2.5703125" style="17" customWidth="1"/>
    <col min="11529" max="11529" width="5.140625" style="17" customWidth="1"/>
    <col min="11530" max="11530" width="10" style="17" customWidth="1"/>
    <col min="11531" max="11531" width="4.42578125" style="17" customWidth="1"/>
    <col min="11532" max="11532" width="9.42578125" style="17" customWidth="1"/>
    <col min="11533" max="11533" width="8" style="17" customWidth="1"/>
    <col min="11534" max="11534" width="3.140625" style="17" customWidth="1"/>
    <col min="11535" max="11778" width="9.140625" style="17"/>
    <col min="11779" max="11779" width="7.85546875" style="17" customWidth="1"/>
    <col min="11780" max="11782" width="9.140625" style="17"/>
    <col min="11783" max="11783" width="9.42578125" style="17" bestFit="1" customWidth="1"/>
    <col min="11784" max="11784" width="2.5703125" style="17" customWidth="1"/>
    <col min="11785" max="11785" width="5.140625" style="17" customWidth="1"/>
    <col min="11786" max="11786" width="10" style="17" customWidth="1"/>
    <col min="11787" max="11787" width="4.42578125" style="17" customWidth="1"/>
    <col min="11788" max="11788" width="9.42578125" style="17" customWidth="1"/>
    <col min="11789" max="11789" width="8" style="17" customWidth="1"/>
    <col min="11790" max="11790" width="3.140625" style="17" customWidth="1"/>
    <col min="11791" max="12034" width="9.140625" style="17"/>
    <col min="12035" max="12035" width="7.85546875" style="17" customWidth="1"/>
    <col min="12036" max="12038" width="9.140625" style="17"/>
    <col min="12039" max="12039" width="9.42578125" style="17" bestFit="1" customWidth="1"/>
    <col min="12040" max="12040" width="2.5703125" style="17" customWidth="1"/>
    <col min="12041" max="12041" width="5.140625" style="17" customWidth="1"/>
    <col min="12042" max="12042" width="10" style="17" customWidth="1"/>
    <col min="12043" max="12043" width="4.42578125" style="17" customWidth="1"/>
    <col min="12044" max="12044" width="9.42578125" style="17" customWidth="1"/>
    <col min="12045" max="12045" width="8" style="17" customWidth="1"/>
    <col min="12046" max="12046" width="3.140625" style="17" customWidth="1"/>
    <col min="12047" max="12290" width="9.140625" style="17"/>
    <col min="12291" max="12291" width="7.85546875" style="17" customWidth="1"/>
    <col min="12292" max="12294" width="9.140625" style="17"/>
    <col min="12295" max="12295" width="9.42578125" style="17" bestFit="1" customWidth="1"/>
    <col min="12296" max="12296" width="2.5703125" style="17" customWidth="1"/>
    <col min="12297" max="12297" width="5.140625" style="17" customWidth="1"/>
    <col min="12298" max="12298" width="10" style="17" customWidth="1"/>
    <col min="12299" max="12299" width="4.42578125" style="17" customWidth="1"/>
    <col min="12300" max="12300" width="9.42578125" style="17" customWidth="1"/>
    <col min="12301" max="12301" width="8" style="17" customWidth="1"/>
    <col min="12302" max="12302" width="3.140625" style="17" customWidth="1"/>
    <col min="12303" max="12546" width="9.140625" style="17"/>
    <col min="12547" max="12547" width="7.85546875" style="17" customWidth="1"/>
    <col min="12548" max="12550" width="9.140625" style="17"/>
    <col min="12551" max="12551" width="9.42578125" style="17" bestFit="1" customWidth="1"/>
    <col min="12552" max="12552" width="2.5703125" style="17" customWidth="1"/>
    <col min="12553" max="12553" width="5.140625" style="17" customWidth="1"/>
    <col min="12554" max="12554" width="10" style="17" customWidth="1"/>
    <col min="12555" max="12555" width="4.42578125" style="17" customWidth="1"/>
    <col min="12556" max="12556" width="9.42578125" style="17" customWidth="1"/>
    <col min="12557" max="12557" width="8" style="17" customWidth="1"/>
    <col min="12558" max="12558" width="3.140625" style="17" customWidth="1"/>
    <col min="12559" max="12802" width="9.140625" style="17"/>
    <col min="12803" max="12803" width="7.85546875" style="17" customWidth="1"/>
    <col min="12804" max="12806" width="9.140625" style="17"/>
    <col min="12807" max="12807" width="9.42578125" style="17" bestFit="1" customWidth="1"/>
    <col min="12808" max="12808" width="2.5703125" style="17" customWidth="1"/>
    <col min="12809" max="12809" width="5.140625" style="17" customWidth="1"/>
    <col min="12810" max="12810" width="10" style="17" customWidth="1"/>
    <col min="12811" max="12811" width="4.42578125" style="17" customWidth="1"/>
    <col min="12812" max="12812" width="9.42578125" style="17" customWidth="1"/>
    <col min="12813" max="12813" width="8" style="17" customWidth="1"/>
    <col min="12814" max="12814" width="3.140625" style="17" customWidth="1"/>
    <col min="12815" max="13058" width="9.140625" style="17"/>
    <col min="13059" max="13059" width="7.85546875" style="17" customWidth="1"/>
    <col min="13060" max="13062" width="9.140625" style="17"/>
    <col min="13063" max="13063" width="9.42578125" style="17" bestFit="1" customWidth="1"/>
    <col min="13064" max="13064" width="2.5703125" style="17" customWidth="1"/>
    <col min="13065" max="13065" width="5.140625" style="17" customWidth="1"/>
    <col min="13066" max="13066" width="10" style="17" customWidth="1"/>
    <col min="13067" max="13067" width="4.42578125" style="17" customWidth="1"/>
    <col min="13068" max="13068" width="9.42578125" style="17" customWidth="1"/>
    <col min="13069" max="13069" width="8" style="17" customWidth="1"/>
    <col min="13070" max="13070" width="3.140625" style="17" customWidth="1"/>
    <col min="13071" max="13314" width="9.140625" style="17"/>
    <col min="13315" max="13315" width="7.85546875" style="17" customWidth="1"/>
    <col min="13316" max="13318" width="9.140625" style="17"/>
    <col min="13319" max="13319" width="9.42578125" style="17" bestFit="1" customWidth="1"/>
    <col min="13320" max="13320" width="2.5703125" style="17" customWidth="1"/>
    <col min="13321" max="13321" width="5.140625" style="17" customWidth="1"/>
    <col min="13322" max="13322" width="10" style="17" customWidth="1"/>
    <col min="13323" max="13323" width="4.42578125" style="17" customWidth="1"/>
    <col min="13324" max="13324" width="9.42578125" style="17" customWidth="1"/>
    <col min="13325" max="13325" width="8" style="17" customWidth="1"/>
    <col min="13326" max="13326" width="3.140625" style="17" customWidth="1"/>
    <col min="13327" max="13570" width="9.140625" style="17"/>
    <col min="13571" max="13571" width="7.85546875" style="17" customWidth="1"/>
    <col min="13572" max="13574" width="9.140625" style="17"/>
    <col min="13575" max="13575" width="9.42578125" style="17" bestFit="1" customWidth="1"/>
    <col min="13576" max="13576" width="2.5703125" style="17" customWidth="1"/>
    <col min="13577" max="13577" width="5.140625" style="17" customWidth="1"/>
    <col min="13578" max="13578" width="10" style="17" customWidth="1"/>
    <col min="13579" max="13579" width="4.42578125" style="17" customWidth="1"/>
    <col min="13580" max="13580" width="9.42578125" style="17" customWidth="1"/>
    <col min="13581" max="13581" width="8" style="17" customWidth="1"/>
    <col min="13582" max="13582" width="3.140625" style="17" customWidth="1"/>
    <col min="13583" max="13826" width="9.140625" style="17"/>
    <col min="13827" max="13827" width="7.85546875" style="17" customWidth="1"/>
    <col min="13828" max="13830" width="9.140625" style="17"/>
    <col min="13831" max="13831" width="9.42578125" style="17" bestFit="1" customWidth="1"/>
    <col min="13832" max="13832" width="2.5703125" style="17" customWidth="1"/>
    <col min="13833" max="13833" width="5.140625" style="17" customWidth="1"/>
    <col min="13834" max="13834" width="10" style="17" customWidth="1"/>
    <col min="13835" max="13835" width="4.42578125" style="17" customWidth="1"/>
    <col min="13836" max="13836" width="9.42578125" style="17" customWidth="1"/>
    <col min="13837" max="13837" width="8" style="17" customWidth="1"/>
    <col min="13838" max="13838" width="3.140625" style="17" customWidth="1"/>
    <col min="13839" max="14082" width="9.140625" style="17"/>
    <col min="14083" max="14083" width="7.85546875" style="17" customWidth="1"/>
    <col min="14084" max="14086" width="9.140625" style="17"/>
    <col min="14087" max="14087" width="9.42578125" style="17" bestFit="1" customWidth="1"/>
    <col min="14088" max="14088" width="2.5703125" style="17" customWidth="1"/>
    <col min="14089" max="14089" width="5.140625" style="17" customWidth="1"/>
    <col min="14090" max="14090" width="10" style="17" customWidth="1"/>
    <col min="14091" max="14091" width="4.42578125" style="17" customWidth="1"/>
    <col min="14092" max="14092" width="9.42578125" style="17" customWidth="1"/>
    <col min="14093" max="14093" width="8" style="17" customWidth="1"/>
    <col min="14094" max="14094" width="3.140625" style="17" customWidth="1"/>
    <col min="14095" max="14338" width="9.140625" style="17"/>
    <col min="14339" max="14339" width="7.85546875" style="17" customWidth="1"/>
    <col min="14340" max="14342" width="9.140625" style="17"/>
    <col min="14343" max="14343" width="9.42578125" style="17" bestFit="1" customWidth="1"/>
    <col min="14344" max="14344" width="2.5703125" style="17" customWidth="1"/>
    <col min="14345" max="14345" width="5.140625" style="17" customWidth="1"/>
    <col min="14346" max="14346" width="10" style="17" customWidth="1"/>
    <col min="14347" max="14347" width="4.42578125" style="17" customWidth="1"/>
    <col min="14348" max="14348" width="9.42578125" style="17" customWidth="1"/>
    <col min="14349" max="14349" width="8" style="17" customWidth="1"/>
    <col min="14350" max="14350" width="3.140625" style="17" customWidth="1"/>
    <col min="14351" max="14594" width="9.140625" style="17"/>
    <col min="14595" max="14595" width="7.85546875" style="17" customWidth="1"/>
    <col min="14596" max="14598" width="9.140625" style="17"/>
    <col min="14599" max="14599" width="9.42578125" style="17" bestFit="1" customWidth="1"/>
    <col min="14600" max="14600" width="2.5703125" style="17" customWidth="1"/>
    <col min="14601" max="14601" width="5.140625" style="17" customWidth="1"/>
    <col min="14602" max="14602" width="10" style="17" customWidth="1"/>
    <col min="14603" max="14603" width="4.42578125" style="17" customWidth="1"/>
    <col min="14604" max="14604" width="9.42578125" style="17" customWidth="1"/>
    <col min="14605" max="14605" width="8" style="17" customWidth="1"/>
    <col min="14606" max="14606" width="3.140625" style="17" customWidth="1"/>
    <col min="14607" max="14850" width="9.140625" style="17"/>
    <col min="14851" max="14851" width="7.85546875" style="17" customWidth="1"/>
    <col min="14852" max="14854" width="9.140625" style="17"/>
    <col min="14855" max="14855" width="9.42578125" style="17" bestFit="1" customWidth="1"/>
    <col min="14856" max="14856" width="2.5703125" style="17" customWidth="1"/>
    <col min="14857" max="14857" width="5.140625" style="17" customWidth="1"/>
    <col min="14858" max="14858" width="10" style="17" customWidth="1"/>
    <col min="14859" max="14859" width="4.42578125" style="17" customWidth="1"/>
    <col min="14860" max="14860" width="9.42578125" style="17" customWidth="1"/>
    <col min="14861" max="14861" width="8" style="17" customWidth="1"/>
    <col min="14862" max="14862" width="3.140625" style="17" customWidth="1"/>
    <col min="14863" max="15106" width="9.140625" style="17"/>
    <col min="15107" max="15107" width="7.85546875" style="17" customWidth="1"/>
    <col min="15108" max="15110" width="9.140625" style="17"/>
    <col min="15111" max="15111" width="9.42578125" style="17" bestFit="1" customWidth="1"/>
    <col min="15112" max="15112" width="2.5703125" style="17" customWidth="1"/>
    <col min="15113" max="15113" width="5.140625" style="17" customWidth="1"/>
    <col min="15114" max="15114" width="10" style="17" customWidth="1"/>
    <col min="15115" max="15115" width="4.42578125" style="17" customWidth="1"/>
    <col min="15116" max="15116" width="9.42578125" style="17" customWidth="1"/>
    <col min="15117" max="15117" width="8" style="17" customWidth="1"/>
    <col min="15118" max="15118" width="3.140625" style="17" customWidth="1"/>
    <col min="15119" max="15362" width="9.140625" style="17"/>
    <col min="15363" max="15363" width="7.85546875" style="17" customWidth="1"/>
    <col min="15364" max="15366" width="9.140625" style="17"/>
    <col min="15367" max="15367" width="9.42578125" style="17" bestFit="1" customWidth="1"/>
    <col min="15368" max="15368" width="2.5703125" style="17" customWidth="1"/>
    <col min="15369" max="15369" width="5.140625" style="17" customWidth="1"/>
    <col min="15370" max="15370" width="10" style="17" customWidth="1"/>
    <col min="15371" max="15371" width="4.42578125" style="17" customWidth="1"/>
    <col min="15372" max="15372" width="9.42578125" style="17" customWidth="1"/>
    <col min="15373" max="15373" width="8" style="17" customWidth="1"/>
    <col min="15374" max="15374" width="3.140625" style="17" customWidth="1"/>
    <col min="15375" max="15618" width="9.140625" style="17"/>
    <col min="15619" max="15619" width="7.85546875" style="17" customWidth="1"/>
    <col min="15620" max="15622" width="9.140625" style="17"/>
    <col min="15623" max="15623" width="9.42578125" style="17" bestFit="1" customWidth="1"/>
    <col min="15624" max="15624" width="2.5703125" style="17" customWidth="1"/>
    <col min="15625" max="15625" width="5.140625" style="17" customWidth="1"/>
    <col min="15626" max="15626" width="10" style="17" customWidth="1"/>
    <col min="15627" max="15627" width="4.42578125" style="17" customWidth="1"/>
    <col min="15628" max="15628" width="9.42578125" style="17" customWidth="1"/>
    <col min="15629" max="15629" width="8" style="17" customWidth="1"/>
    <col min="15630" max="15630" width="3.140625" style="17" customWidth="1"/>
    <col min="15631" max="15874" width="9.140625" style="17"/>
    <col min="15875" max="15875" width="7.85546875" style="17" customWidth="1"/>
    <col min="15876" max="15878" width="9.140625" style="17"/>
    <col min="15879" max="15879" width="9.42578125" style="17" bestFit="1" customWidth="1"/>
    <col min="15880" max="15880" width="2.5703125" style="17" customWidth="1"/>
    <col min="15881" max="15881" width="5.140625" style="17" customWidth="1"/>
    <col min="15882" max="15882" width="10" style="17" customWidth="1"/>
    <col min="15883" max="15883" width="4.42578125" style="17" customWidth="1"/>
    <col min="15884" max="15884" width="9.42578125" style="17" customWidth="1"/>
    <col min="15885" max="15885" width="8" style="17" customWidth="1"/>
    <col min="15886" max="15886" width="3.140625" style="17" customWidth="1"/>
    <col min="15887" max="16130" width="9.140625" style="17"/>
    <col min="16131" max="16131" width="7.85546875" style="17" customWidth="1"/>
    <col min="16132" max="16134" width="9.140625" style="17"/>
    <col min="16135" max="16135" width="9.42578125" style="17" bestFit="1" customWidth="1"/>
    <col min="16136" max="16136" width="2.5703125" style="17" customWidth="1"/>
    <col min="16137" max="16137" width="5.140625" style="17" customWidth="1"/>
    <col min="16138" max="16138" width="10" style="17" customWidth="1"/>
    <col min="16139" max="16139" width="4.42578125" style="17" customWidth="1"/>
    <col min="16140" max="16140" width="9.42578125" style="17" customWidth="1"/>
    <col min="16141" max="16141" width="8" style="17" customWidth="1"/>
    <col min="16142" max="16142" width="3.140625" style="17" customWidth="1"/>
    <col min="16143" max="16384" width="9.140625" style="17"/>
  </cols>
  <sheetData>
    <row r="2" spans="3:14" x14ac:dyDescent="0.25">
      <c r="C2" s="196" t="s">
        <v>177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8"/>
    </row>
    <row r="3" spans="3:14" ht="8.25" customHeight="1" x14ac:dyDescent="0.2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3:14" x14ac:dyDescent="0.25">
      <c r="C4" s="196" t="s">
        <v>30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8"/>
    </row>
    <row r="5" spans="3:14" ht="8.25" customHeight="1" x14ac:dyDescent="0.25">
      <c r="C5" s="18" t="s">
        <v>31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3:14" ht="14.25" customHeight="1" x14ac:dyDescent="0.25">
      <c r="C6" s="19" t="s">
        <v>32</v>
      </c>
      <c r="D6" s="20"/>
      <c r="E6" s="19" t="s">
        <v>33</v>
      </c>
      <c r="F6" s="20"/>
      <c r="G6" s="21" t="s">
        <v>34</v>
      </c>
      <c r="H6" s="20"/>
      <c r="I6" s="20"/>
      <c r="J6" s="197" t="s">
        <v>35</v>
      </c>
      <c r="K6" s="197"/>
      <c r="L6" s="197"/>
      <c r="M6" s="197"/>
      <c r="N6" s="18"/>
    </row>
    <row r="7" spans="3:14" ht="16.5" thickBot="1" x14ac:dyDescent="0.3">
      <c r="C7" s="22"/>
      <c r="D7" s="23"/>
      <c r="E7" s="24" t="s">
        <v>36</v>
      </c>
      <c r="F7" s="23"/>
      <c r="G7" s="23"/>
      <c r="H7" s="23"/>
      <c r="I7" s="23"/>
      <c r="J7" s="24" t="s">
        <v>37</v>
      </c>
      <c r="K7" s="25"/>
      <c r="L7" s="26" t="s">
        <v>38</v>
      </c>
      <c r="M7" s="23"/>
      <c r="N7" s="18"/>
    </row>
    <row r="8" spans="3:14" s="18" customFormat="1" ht="17.25" customHeight="1" x14ac:dyDescent="0.25">
      <c r="C8" s="28"/>
      <c r="D8" s="28"/>
      <c r="F8" s="28"/>
      <c r="G8" s="39"/>
      <c r="H8" s="28"/>
      <c r="I8" s="28"/>
      <c r="J8" s="40"/>
      <c r="K8" s="28"/>
      <c r="L8" s="28"/>
      <c r="M8" s="39"/>
    </row>
    <row r="9" spans="3:14" s="18" customFormat="1" ht="18" customHeight="1" x14ac:dyDescent="0.25">
      <c r="C9" s="27">
        <v>2016</v>
      </c>
      <c r="D9" s="27"/>
      <c r="E9" s="27" t="s">
        <v>44</v>
      </c>
      <c r="F9" s="27"/>
      <c r="G9" s="32">
        <v>99.99998847130955</v>
      </c>
      <c r="H9" s="27"/>
      <c r="I9" s="27"/>
      <c r="J9" s="105">
        <v>0</v>
      </c>
      <c r="K9" s="27"/>
      <c r="L9" s="27"/>
      <c r="M9" s="105">
        <v>0</v>
      </c>
    </row>
    <row r="10" spans="3:14" s="18" customFormat="1" ht="17.25" customHeight="1" x14ac:dyDescent="0.25">
      <c r="C10" s="27"/>
      <c r="D10" s="27"/>
      <c r="E10" s="17" t="s">
        <v>45</v>
      </c>
      <c r="F10" s="27"/>
      <c r="G10" s="32">
        <v>100.11845421774164</v>
      </c>
      <c r="H10" s="27"/>
      <c r="I10" s="27"/>
      <c r="J10" s="34">
        <f>((G10/G9)-1)*100</f>
        <v>0.11846576008964771</v>
      </c>
      <c r="K10" s="27"/>
      <c r="L10" s="27"/>
      <c r="M10" s="105">
        <v>0</v>
      </c>
    </row>
    <row r="11" spans="3:14" s="18" customFormat="1" ht="17.25" customHeight="1" x14ac:dyDescent="0.25">
      <c r="C11" s="28"/>
      <c r="D11" s="28"/>
      <c r="E11" s="17"/>
      <c r="F11" s="28"/>
      <c r="G11" s="39"/>
      <c r="H11" s="28"/>
      <c r="I11" s="28"/>
      <c r="J11" s="40"/>
      <c r="K11" s="28"/>
      <c r="L11" s="28"/>
      <c r="M11" s="39"/>
    </row>
    <row r="12" spans="3:14" ht="17.25" customHeight="1" x14ac:dyDescent="0.25">
      <c r="C12" s="27">
        <v>2017</v>
      </c>
      <c r="D12" s="27"/>
      <c r="E12" s="27" t="s">
        <v>39</v>
      </c>
      <c r="F12" s="27"/>
      <c r="G12" s="32">
        <v>100.36843217318813</v>
      </c>
      <c r="H12" s="27"/>
      <c r="I12" s="27"/>
      <c r="J12" s="34">
        <f>((G12/G10)-1)*100</f>
        <v>0.24968219635395084</v>
      </c>
      <c r="K12" s="27"/>
      <c r="L12" s="27"/>
      <c r="M12" s="105">
        <v>0</v>
      </c>
    </row>
    <row r="13" spans="3:14" ht="17.25" customHeight="1" x14ac:dyDescent="0.25">
      <c r="C13" s="27"/>
      <c r="D13" s="27"/>
      <c r="E13" s="27" t="s">
        <v>43</v>
      </c>
      <c r="F13" s="27"/>
      <c r="G13" s="32">
        <v>100.31764025839854</v>
      </c>
      <c r="H13" s="27"/>
      <c r="I13" s="27"/>
      <c r="J13" s="34">
        <f>((G13/G12)-1)*100</f>
        <v>-5.0605467964215389E-2</v>
      </c>
      <c r="K13" s="27"/>
      <c r="L13" s="27"/>
      <c r="M13" s="105">
        <v>0</v>
      </c>
    </row>
    <row r="14" spans="3:14" ht="17.25" customHeight="1" x14ac:dyDescent="0.25">
      <c r="C14" s="27"/>
      <c r="D14" s="27"/>
      <c r="E14" s="27" t="s">
        <v>44</v>
      </c>
      <c r="F14" s="27"/>
      <c r="G14" s="32">
        <v>101.58414769816497</v>
      </c>
      <c r="H14" s="27"/>
      <c r="I14" s="27"/>
      <c r="J14" s="34">
        <f>((G14/G13)-1)*100</f>
        <v>1.2624972402701662</v>
      </c>
      <c r="K14" s="27"/>
      <c r="L14" s="27"/>
      <c r="M14" s="32">
        <f>((G14/G9)-1)*100</f>
        <v>1.5841594094882616</v>
      </c>
    </row>
    <row r="15" spans="3:14" ht="17.25" customHeight="1" x14ac:dyDescent="0.25">
      <c r="C15" s="27"/>
      <c r="D15" s="27"/>
      <c r="E15" s="27" t="s">
        <v>45</v>
      </c>
      <c r="F15" s="27"/>
      <c r="G15" s="32">
        <v>102.66737558344313</v>
      </c>
      <c r="H15" s="27"/>
      <c r="I15" s="27"/>
      <c r="J15" s="34">
        <f>((G15/G14)-1)*100</f>
        <v>1.066335555126896</v>
      </c>
      <c r="K15" s="27"/>
      <c r="L15" s="27"/>
      <c r="M15" s="32">
        <f>((G15/G10)-1)*100</f>
        <v>2.5459056330993546</v>
      </c>
    </row>
    <row r="16" spans="3:14" ht="17.25" customHeight="1" x14ac:dyDescent="0.25">
      <c r="C16" s="27"/>
      <c r="D16" s="27"/>
      <c r="E16" s="27"/>
      <c r="F16" s="27"/>
      <c r="G16" s="32"/>
      <c r="H16" s="27"/>
      <c r="I16" s="27"/>
      <c r="J16" s="34"/>
      <c r="K16" s="27"/>
      <c r="L16" s="27"/>
      <c r="M16" s="32"/>
    </row>
    <row r="17" spans="3:13" ht="17.25" customHeight="1" x14ac:dyDescent="0.25">
      <c r="C17" s="27">
        <v>2018</v>
      </c>
      <c r="D17" s="27"/>
      <c r="E17" s="27" t="s">
        <v>39</v>
      </c>
      <c r="F17" s="27"/>
      <c r="G17" s="32">
        <v>102.50034158126648</v>
      </c>
      <c r="H17" s="27"/>
      <c r="I17" s="27"/>
      <c r="J17" s="34">
        <f>((G17/G15)-1)*100</f>
        <v>-0.16269433325574179</v>
      </c>
      <c r="K17" s="27"/>
      <c r="L17" s="27"/>
      <c r="M17" s="32">
        <f>((G17/G12)-1)*100</f>
        <v>2.1240836007079267</v>
      </c>
    </row>
    <row r="18" spans="3:13" ht="17.25" customHeight="1" x14ac:dyDescent="0.25">
      <c r="C18" s="27"/>
      <c r="D18" s="27"/>
      <c r="E18" s="27" t="s">
        <v>43</v>
      </c>
      <c r="F18" s="27"/>
      <c r="G18" s="32">
        <v>102.7036107191651</v>
      </c>
      <c r="H18" s="27"/>
      <c r="I18" s="27"/>
      <c r="J18" s="34">
        <f>((G18/G17)-1)*100</f>
        <v>0.19831069317701733</v>
      </c>
      <c r="K18" s="27"/>
      <c r="L18" s="27"/>
      <c r="M18" s="32">
        <f>((G18/G13)-1)*100</f>
        <v>2.3784156551337921</v>
      </c>
    </row>
    <row r="19" spans="3:13" ht="17.25" customHeight="1" x14ac:dyDescent="0.25">
      <c r="C19" s="27"/>
      <c r="D19" s="27"/>
      <c r="E19" s="27" t="s">
        <v>44</v>
      </c>
      <c r="F19" s="27"/>
      <c r="G19" s="32">
        <v>102.75423660687369</v>
      </c>
      <c r="H19" s="27"/>
      <c r="I19" s="27"/>
      <c r="J19" s="34">
        <f>((G19/G18)-1)*100</f>
        <v>4.9293191694133043E-2</v>
      </c>
      <c r="K19" s="27"/>
      <c r="L19" s="27"/>
      <c r="M19" s="32">
        <f>((G19/G14)-1)*100</f>
        <v>1.1518420297085941</v>
      </c>
    </row>
    <row r="20" spans="3:13" ht="17.25" customHeight="1" x14ac:dyDescent="0.25">
      <c r="C20" s="27"/>
      <c r="D20" s="27"/>
      <c r="E20" s="27" t="s">
        <v>45</v>
      </c>
      <c r="F20" s="27"/>
      <c r="G20" s="32">
        <v>103.07078279046786</v>
      </c>
      <c r="H20" s="27"/>
      <c r="I20" s="27"/>
      <c r="J20" s="34">
        <f>((G20/G19)-1)*100</f>
        <v>0.30806144257120582</v>
      </c>
      <c r="K20" s="27"/>
      <c r="L20" s="27"/>
      <c r="M20" s="32">
        <f>((G20/G15)-1)*100</f>
        <v>0.39292638458150453</v>
      </c>
    </row>
    <row r="21" spans="3:13" ht="17.25" customHeight="1" x14ac:dyDescent="0.25">
      <c r="C21" s="27"/>
      <c r="D21" s="27"/>
      <c r="E21" s="27"/>
      <c r="F21" s="27"/>
      <c r="G21" s="32"/>
      <c r="H21" s="27"/>
      <c r="I21" s="27"/>
      <c r="J21" s="34"/>
      <c r="K21" s="27"/>
      <c r="L21" s="27"/>
      <c r="M21" s="32"/>
    </row>
    <row r="22" spans="3:13" ht="17.25" customHeight="1" x14ac:dyDescent="0.25">
      <c r="C22" s="27">
        <v>2019</v>
      </c>
      <c r="D22" s="27"/>
      <c r="E22" s="27" t="s">
        <v>39</v>
      </c>
      <c r="F22" s="27"/>
      <c r="G22" s="32">
        <v>107.46213062640791</v>
      </c>
      <c r="H22" s="27"/>
      <c r="I22" s="27"/>
      <c r="J22" s="34">
        <f>((G22/G20)-1)*100</f>
        <v>4.2605166246454163</v>
      </c>
      <c r="K22" s="27"/>
      <c r="L22" s="27"/>
      <c r="M22" s="32">
        <f>((G22/G17)-1)*100</f>
        <v>4.8407536683255925</v>
      </c>
    </row>
    <row r="23" spans="3:13" ht="17.25" customHeight="1" x14ac:dyDescent="0.25">
      <c r="C23" s="27"/>
      <c r="D23" s="27"/>
      <c r="E23" s="27" t="s">
        <v>43</v>
      </c>
      <c r="F23" s="27"/>
      <c r="G23" s="32">
        <v>109.10841460550031</v>
      </c>
      <c r="H23" s="42"/>
      <c r="I23" s="27"/>
      <c r="J23" s="34">
        <f>((G23/G22)-1)*100</f>
        <v>1.5319666281470967</v>
      </c>
      <c r="K23" s="27"/>
      <c r="L23" s="27"/>
      <c r="M23" s="32">
        <f>((G23/G18)-1)*100</f>
        <v>6.2362012800588396</v>
      </c>
    </row>
    <row r="24" spans="3:13" ht="17.25" customHeight="1" x14ac:dyDescent="0.25">
      <c r="C24" s="27"/>
      <c r="D24" s="27"/>
      <c r="E24" s="27" t="s">
        <v>44</v>
      </c>
      <c r="F24" s="27"/>
      <c r="G24" s="32">
        <v>110.64693953162423</v>
      </c>
      <c r="H24" s="42"/>
      <c r="I24" s="27"/>
      <c r="J24" s="34">
        <f>((G24/G23)-1)*100</f>
        <v>1.4100882426774319</v>
      </c>
      <c r="K24" s="27"/>
      <c r="L24" s="27"/>
      <c r="M24" s="32">
        <f>((G24/G19)-1)*100</f>
        <v>7.6811459900647527</v>
      </c>
    </row>
    <row r="25" spans="3:13" ht="17.25" customHeight="1" x14ac:dyDescent="0.25">
      <c r="C25" s="27"/>
      <c r="D25" s="27"/>
      <c r="E25" s="27" t="s">
        <v>45</v>
      </c>
      <c r="F25" s="27"/>
      <c r="G25" s="32">
        <v>112.87267349213667</v>
      </c>
      <c r="H25" s="27"/>
      <c r="I25" s="27"/>
      <c r="J25" s="34">
        <f>((G25/G24)-1)*100</f>
        <v>2.0115639618539127</v>
      </c>
      <c r="K25" s="27"/>
      <c r="L25" s="27"/>
      <c r="M25" s="32">
        <f>((G25/G20)-1)*100</f>
        <v>9.5098634514060301</v>
      </c>
    </row>
    <row r="26" spans="3:13" ht="17.25" customHeight="1" x14ac:dyDescent="0.25">
      <c r="C26" s="27"/>
      <c r="D26" s="27"/>
      <c r="E26" s="27"/>
      <c r="F26" s="27"/>
      <c r="G26" s="32"/>
      <c r="H26" s="27"/>
      <c r="I26" s="27"/>
      <c r="J26" s="34"/>
      <c r="K26" s="27"/>
      <c r="L26" s="27"/>
      <c r="M26" s="32"/>
    </row>
    <row r="27" spans="3:13" ht="17.25" customHeight="1" x14ac:dyDescent="0.25">
      <c r="C27" s="27">
        <v>2020</v>
      </c>
      <c r="D27" s="27"/>
      <c r="E27" s="27" t="s">
        <v>39</v>
      </c>
      <c r="F27" s="27"/>
      <c r="G27" s="32">
        <v>111.25261568265698</v>
      </c>
      <c r="H27" s="27"/>
      <c r="I27" s="27"/>
      <c r="J27" s="34">
        <f>((G27/G25)-1)*100</f>
        <v>-1.4352967457553434</v>
      </c>
      <c r="K27" s="27"/>
      <c r="L27" s="27"/>
      <c r="M27" s="32">
        <f>((G27/G22)-1)*100</f>
        <v>3.5272751751281417</v>
      </c>
    </row>
    <row r="28" spans="3:13" ht="17.25" customHeight="1" x14ac:dyDescent="0.25">
      <c r="C28" s="27"/>
      <c r="D28" s="27"/>
      <c r="E28" s="27" t="s">
        <v>43</v>
      </c>
      <c r="F28" s="27"/>
      <c r="G28" s="32">
        <v>112.16301061994452</v>
      </c>
      <c r="H28" s="27"/>
      <c r="I28" s="27"/>
      <c r="J28" s="34">
        <f>((G28/G27)-1)*100</f>
        <v>0.8183132879180155</v>
      </c>
      <c r="K28" s="27"/>
      <c r="L28" s="27"/>
      <c r="M28" s="32">
        <f>((G28/G23)-1)*100</f>
        <v>2.7995971030177591</v>
      </c>
    </row>
    <row r="29" spans="3:13" ht="17.25" customHeight="1" x14ac:dyDescent="0.25">
      <c r="C29" s="27"/>
      <c r="D29" s="27"/>
      <c r="E29" s="27" t="s">
        <v>44</v>
      </c>
      <c r="F29" s="27"/>
      <c r="G29" s="32">
        <v>112.43860290983898</v>
      </c>
      <c r="H29" s="27"/>
      <c r="I29" s="27"/>
      <c r="J29" s="34">
        <f>((G29/G28)-1)*100</f>
        <v>0.24570692991496834</v>
      </c>
      <c r="K29" s="27"/>
      <c r="L29" s="27"/>
      <c r="M29" s="32">
        <f>((G29/G24)-1)*100</f>
        <v>1.6192615772284258</v>
      </c>
    </row>
    <row r="30" spans="3:13" ht="17.25" customHeight="1" x14ac:dyDescent="0.25">
      <c r="C30" s="27"/>
      <c r="D30" s="27"/>
      <c r="E30" s="27" t="s">
        <v>45</v>
      </c>
      <c r="F30" s="27"/>
      <c r="G30" s="32">
        <v>113.32244948056554</v>
      </c>
      <c r="H30" s="27"/>
      <c r="I30" s="27"/>
      <c r="J30" s="34">
        <f>((G30/G29)-1)*100</f>
        <v>0.78607039562319514</v>
      </c>
      <c r="K30" s="27"/>
      <c r="L30" s="27"/>
      <c r="M30" s="32">
        <f>((G30/G25)-1)*100</f>
        <v>0.39848084971620956</v>
      </c>
    </row>
    <row r="31" spans="3:13" ht="17.25" customHeight="1" x14ac:dyDescent="0.25">
      <c r="C31" s="27"/>
      <c r="D31" s="27"/>
      <c r="E31" s="27"/>
      <c r="F31" s="27"/>
      <c r="G31" s="32"/>
      <c r="H31" s="27"/>
      <c r="I31" s="27"/>
      <c r="J31" s="34"/>
      <c r="K31" s="27"/>
      <c r="L31" s="27"/>
      <c r="M31" s="32"/>
    </row>
    <row r="32" spans="3:13" ht="17.25" customHeight="1" x14ac:dyDescent="0.25">
      <c r="C32" s="27">
        <v>2021</v>
      </c>
      <c r="D32" s="27"/>
      <c r="E32" s="27" t="s">
        <v>39</v>
      </c>
      <c r="F32" s="27"/>
      <c r="G32" s="32">
        <v>110.97046935971893</v>
      </c>
      <c r="H32" s="27"/>
      <c r="I32" s="27"/>
      <c r="J32" s="34">
        <f>((G32/G30)-1)*100</f>
        <v>-2.0754758934591888</v>
      </c>
      <c r="K32" s="27"/>
      <c r="L32" s="27"/>
      <c r="M32" s="32">
        <f>((G32/G27)-1)*100</f>
        <v>-0.25360870951821601</v>
      </c>
    </row>
    <row r="33" spans="3:14" ht="17.25" customHeight="1" x14ac:dyDescent="0.25">
      <c r="C33" s="27"/>
      <c r="D33" s="27"/>
      <c r="E33" s="27" t="s">
        <v>43</v>
      </c>
      <c r="F33" s="27"/>
      <c r="G33" s="32">
        <v>111.17033874279529</v>
      </c>
      <c r="H33" s="27"/>
      <c r="I33" s="27"/>
      <c r="J33" s="34">
        <f>((G33/G32)-1)*100</f>
        <v>0.18011042417822587</v>
      </c>
      <c r="K33" s="27"/>
      <c r="L33" s="27"/>
      <c r="M33" s="32">
        <f>((G33/G28)-1)*100</f>
        <v>-0.88502606310454368</v>
      </c>
    </row>
    <row r="34" spans="3:14" ht="17.25" customHeight="1" x14ac:dyDescent="0.25">
      <c r="C34" s="27"/>
      <c r="D34" s="27"/>
      <c r="E34" s="27" t="s">
        <v>44</v>
      </c>
      <c r="F34" s="27"/>
      <c r="G34" s="32">
        <v>117.75409596634302</v>
      </c>
      <c r="H34" s="27"/>
      <c r="I34" s="27"/>
      <c r="J34" s="34">
        <f>((G34/G33)-1)*100</f>
        <v>5.9222246671209344</v>
      </c>
      <c r="K34" s="27"/>
      <c r="L34" s="27"/>
      <c r="M34" s="32">
        <f>((G34/G29)-1)*100</f>
        <v>4.7274627387236201</v>
      </c>
    </row>
    <row r="35" spans="3:14" ht="17.25" customHeight="1" x14ac:dyDescent="0.25">
      <c r="C35" s="27"/>
      <c r="D35" s="27"/>
      <c r="E35" s="27" t="s">
        <v>45</v>
      </c>
      <c r="F35" s="27"/>
      <c r="G35" s="32">
        <v>119.94358696670386</v>
      </c>
      <c r="H35" s="27"/>
      <c r="I35" s="27"/>
      <c r="J35" s="34">
        <f>((G35/G34)-1)*100</f>
        <v>1.8593756611121615</v>
      </c>
      <c r="K35" s="27"/>
      <c r="L35" s="27"/>
      <c r="M35" s="32">
        <f>((G35/G30)-1)*100</f>
        <v>5.8427412366107045</v>
      </c>
    </row>
    <row r="36" spans="3:14" ht="17.25" customHeight="1" x14ac:dyDescent="0.25">
      <c r="C36" s="27"/>
      <c r="D36" s="27"/>
      <c r="E36" s="27"/>
      <c r="F36" s="27"/>
      <c r="G36" s="32"/>
      <c r="H36" s="27"/>
      <c r="I36" s="27"/>
      <c r="J36" s="34"/>
      <c r="K36" s="27"/>
      <c r="L36" s="27"/>
      <c r="M36" s="32"/>
    </row>
    <row r="37" spans="3:14" ht="17.25" customHeight="1" x14ac:dyDescent="0.25">
      <c r="C37" s="27">
        <v>2022</v>
      </c>
      <c r="D37" s="27"/>
      <c r="E37" s="27" t="s">
        <v>39</v>
      </c>
      <c r="F37" s="27"/>
      <c r="G37" s="32">
        <v>121.40292201046951</v>
      </c>
      <c r="H37" s="27"/>
      <c r="I37" s="27"/>
      <c r="J37" s="34">
        <f>((G37/G35)-1)*100</f>
        <v>1.2166845103363189</v>
      </c>
      <c r="K37" s="27"/>
      <c r="L37" s="27"/>
      <c r="M37" s="32">
        <f>((G37/G32)-1)*100</f>
        <v>9.4011070791572671</v>
      </c>
    </row>
    <row r="38" spans="3:14" ht="17.25" customHeight="1" x14ac:dyDescent="0.25">
      <c r="C38" s="27"/>
      <c r="D38" s="27"/>
      <c r="E38" s="27" t="s">
        <v>43</v>
      </c>
      <c r="F38" s="27"/>
      <c r="G38" s="32">
        <v>122.99242761036172</v>
      </c>
      <c r="H38" s="27"/>
      <c r="I38" s="27"/>
      <c r="J38" s="34">
        <f>((G38/G37)-1)*100</f>
        <v>1.3092811717951403</v>
      </c>
      <c r="K38" s="27"/>
      <c r="L38" s="27"/>
      <c r="M38" s="32">
        <f>((G38/G33)-1)*100</f>
        <v>10.634211428390184</v>
      </c>
    </row>
    <row r="39" spans="3:14" ht="17.25" customHeight="1" x14ac:dyDescent="0.25">
      <c r="C39" s="27"/>
      <c r="D39" s="27"/>
      <c r="E39" s="27" t="s">
        <v>44</v>
      </c>
      <c r="F39" s="27"/>
      <c r="G39" s="32">
        <v>124.28558303883742</v>
      </c>
      <c r="H39" s="27"/>
      <c r="I39" s="27"/>
      <c r="J39" s="34">
        <f>((G39/G38)-1)*100</f>
        <v>1.0514106060028228</v>
      </c>
      <c r="K39" s="27"/>
      <c r="L39" s="27"/>
      <c r="M39" s="32">
        <f>((G39/G34)-1)*100</f>
        <v>5.5467175208591124</v>
      </c>
    </row>
    <row r="40" spans="3:14" ht="17.25" customHeight="1" x14ac:dyDescent="0.25">
      <c r="C40" s="27"/>
      <c r="D40" s="27"/>
      <c r="E40" s="27" t="s">
        <v>45</v>
      </c>
      <c r="F40" s="27"/>
      <c r="G40" s="32">
        <v>124.75022006858981</v>
      </c>
      <c r="H40" s="27"/>
      <c r="I40" s="27"/>
      <c r="J40" s="34">
        <f>((G40/G39)-1)*100</f>
        <v>0.37384628079284443</v>
      </c>
      <c r="K40" s="27"/>
      <c r="L40" s="27"/>
      <c r="M40" s="32">
        <f>((G40/G35)-1)*100</f>
        <v>4.0074115035598101</v>
      </c>
    </row>
    <row r="41" spans="3:14" ht="17.25" customHeight="1" x14ac:dyDescent="0.25">
      <c r="C41" s="27"/>
      <c r="D41" s="27"/>
      <c r="E41" s="27"/>
      <c r="F41" s="27"/>
      <c r="G41" s="32"/>
      <c r="H41" s="27"/>
      <c r="I41" s="27"/>
      <c r="J41" s="34"/>
      <c r="K41" s="27"/>
      <c r="L41" s="27"/>
      <c r="M41" s="32"/>
    </row>
    <row r="42" spans="3:14" ht="17.25" customHeight="1" x14ac:dyDescent="0.25">
      <c r="C42" s="27">
        <v>2023</v>
      </c>
      <c r="D42" s="27"/>
      <c r="E42" s="27" t="s">
        <v>39</v>
      </c>
      <c r="F42" s="27"/>
      <c r="G42" s="32">
        <v>127.28424096840706</v>
      </c>
      <c r="H42" s="27"/>
      <c r="I42" s="27"/>
      <c r="J42" s="34">
        <f>((G42/G40)-1)*100</f>
        <v>2.0312756950841449</v>
      </c>
      <c r="K42" s="27"/>
      <c r="L42" s="27"/>
      <c r="M42" s="32">
        <f>((G42/G37)-1)*100</f>
        <v>4.8444624400641345</v>
      </c>
    </row>
    <row r="43" spans="3:14" ht="17.25" customHeight="1" x14ac:dyDescent="0.25">
      <c r="C43" s="27"/>
      <c r="D43" s="27"/>
      <c r="E43" s="27" t="s">
        <v>43</v>
      </c>
      <c r="F43" s="27"/>
      <c r="G43" s="32">
        <v>127.8044487515329</v>
      </c>
      <c r="H43" s="27"/>
      <c r="I43" s="27"/>
      <c r="J43" s="34">
        <f>((G43/G42)-1)*100</f>
        <v>0.40869771400449117</v>
      </c>
      <c r="K43" s="27"/>
      <c r="L43" s="27"/>
      <c r="M43" s="32">
        <f>((G43/G38)-1)*100</f>
        <v>3.9124531767236848</v>
      </c>
    </row>
    <row r="44" spans="3:14" ht="17.25" customHeight="1" x14ac:dyDescent="0.25">
      <c r="C44" s="27"/>
      <c r="D44" s="27"/>
      <c r="E44" s="27" t="s">
        <v>44</v>
      </c>
      <c r="F44" s="27"/>
      <c r="G44" s="32">
        <v>128.07570262897255</v>
      </c>
      <c r="H44" s="27"/>
      <c r="I44" s="27"/>
      <c r="J44" s="150">
        <f>((G44/G43)-1)*100</f>
        <v>0.21224134221415891</v>
      </c>
      <c r="K44" s="27"/>
      <c r="L44" s="27"/>
      <c r="M44" s="32">
        <f>((G44/G39)-1)*100</f>
        <v>3.0495247296307815</v>
      </c>
    </row>
    <row r="45" spans="3:14" s="147" customFormat="1" ht="17.25" customHeight="1" x14ac:dyDescent="0.25">
      <c r="C45" s="148"/>
      <c r="D45" s="148"/>
      <c r="E45" s="148" t="s">
        <v>45</v>
      </c>
      <c r="F45" s="148"/>
      <c r="G45" s="149">
        <v>129.89545458377171</v>
      </c>
      <c r="H45" s="148"/>
      <c r="I45" s="148"/>
      <c r="J45" s="150">
        <f>((G45/G44)-1)*100</f>
        <v>1.420840891321018</v>
      </c>
      <c r="K45" s="148"/>
      <c r="L45" s="148"/>
      <c r="M45" s="149">
        <f>((G45/G40)-1)*100</f>
        <v>4.1244292093055801</v>
      </c>
    </row>
    <row r="46" spans="3:14" s="147" customFormat="1" ht="17.25" customHeight="1" x14ac:dyDescent="0.25">
      <c r="C46" s="148"/>
      <c r="D46" s="148"/>
      <c r="E46" s="148"/>
      <c r="F46" s="148"/>
      <c r="G46" s="149"/>
      <c r="H46" s="148"/>
      <c r="I46" s="148"/>
      <c r="J46" s="150"/>
      <c r="K46" s="148"/>
      <c r="L46" s="148"/>
      <c r="M46" s="149"/>
    </row>
    <row r="47" spans="3:14" s="147" customFormat="1" ht="17.25" customHeight="1" x14ac:dyDescent="0.25">
      <c r="C47" s="148">
        <v>2024</v>
      </c>
      <c r="D47" s="148"/>
      <c r="E47" s="148" t="s">
        <v>39</v>
      </c>
      <c r="F47" s="148"/>
      <c r="G47" s="149">
        <v>130.53710648717828</v>
      </c>
      <c r="H47" s="148"/>
      <c r="I47" s="148"/>
      <c r="J47" s="150">
        <f>((G47/G45)-1)*100</f>
        <v>0.49397564022746199</v>
      </c>
      <c r="K47" s="148"/>
      <c r="L47" s="148"/>
      <c r="M47" s="149">
        <f>((G47/G42)-1)*100</f>
        <v>2.5555917166356856</v>
      </c>
    </row>
    <row r="48" spans="3:14" ht="16.5" thickBot="1" x14ac:dyDescent="0.3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7"/>
    </row>
    <row r="49" spans="3:14" x14ac:dyDescent="0.25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106" spans="6:6" x14ac:dyDescent="0.25">
      <c r="F106" s="106"/>
    </row>
    <row r="198" spans="10:14" x14ac:dyDescent="0.25">
      <c r="J198" s="33"/>
      <c r="K198" s="33"/>
      <c r="L198" s="33"/>
      <c r="M198" s="33"/>
      <c r="N198" s="33"/>
    </row>
    <row r="199" spans="10:14" x14ac:dyDescent="0.25">
      <c r="J199" s="33"/>
      <c r="K199" s="33"/>
      <c r="L199" s="33"/>
      <c r="M199" s="33"/>
      <c r="N199" s="33"/>
    </row>
    <row r="200" spans="10:14" x14ac:dyDescent="0.25">
      <c r="J200" s="33"/>
      <c r="K200" s="33"/>
      <c r="L200" s="33"/>
      <c r="M200" s="33"/>
      <c r="N200" s="33"/>
    </row>
    <row r="201" spans="10:14" x14ac:dyDescent="0.25">
      <c r="J201" s="33"/>
      <c r="K201" s="33"/>
      <c r="L201" s="33"/>
      <c r="M201" s="33"/>
      <c r="N201" s="33"/>
    </row>
    <row r="202" spans="10:14" x14ac:dyDescent="0.25">
      <c r="J202" s="33"/>
      <c r="K202" s="33"/>
      <c r="L202" s="33"/>
      <c r="M202" s="33"/>
      <c r="N202" s="33"/>
    </row>
    <row r="203" spans="10:14" x14ac:dyDescent="0.25">
      <c r="J203" s="33"/>
      <c r="K203" s="33"/>
      <c r="L203" s="33"/>
      <c r="M203" s="33"/>
      <c r="N203" s="33"/>
    </row>
    <row r="204" spans="10:14" x14ac:dyDescent="0.25">
      <c r="J204" s="33"/>
      <c r="K204" s="33"/>
      <c r="L204" s="33"/>
      <c r="M204" s="33"/>
      <c r="N204" s="33"/>
    </row>
    <row r="205" spans="10:14" x14ac:dyDescent="0.25">
      <c r="J205" s="33"/>
      <c r="K205" s="33"/>
      <c r="L205" s="33"/>
      <c r="M205" s="33"/>
      <c r="N205" s="33"/>
    </row>
    <row r="206" spans="10:14" x14ac:dyDescent="0.25">
      <c r="J206" s="33"/>
      <c r="K206" s="33"/>
      <c r="L206" s="33"/>
      <c r="M206" s="33"/>
      <c r="N206" s="33"/>
    </row>
    <row r="207" spans="10:14" x14ac:dyDescent="0.25">
      <c r="J207" s="33"/>
      <c r="K207" s="33"/>
      <c r="L207" s="33"/>
      <c r="M207" s="33"/>
      <c r="N207" s="33"/>
    </row>
    <row r="208" spans="10:14" x14ac:dyDescent="0.25">
      <c r="J208" s="33"/>
      <c r="K208" s="33"/>
      <c r="L208" s="33"/>
      <c r="M208" s="33"/>
      <c r="N208" s="33"/>
    </row>
    <row r="209" spans="10:14" x14ac:dyDescent="0.25">
      <c r="J209" s="33"/>
      <c r="K209" s="33"/>
      <c r="L209" s="33"/>
      <c r="M209" s="33"/>
      <c r="N209" s="33"/>
    </row>
    <row r="210" spans="10:14" x14ac:dyDescent="0.25">
      <c r="J210" s="33"/>
      <c r="K210" s="33"/>
      <c r="L210" s="33"/>
      <c r="M210" s="33"/>
      <c r="N210" s="33"/>
    </row>
    <row r="211" spans="10:14" x14ac:dyDescent="0.25">
      <c r="J211" s="33"/>
      <c r="K211" s="33"/>
      <c r="L211" s="33"/>
      <c r="M211" s="33"/>
      <c r="N211" s="33"/>
    </row>
    <row r="212" spans="10:14" x14ac:dyDescent="0.25">
      <c r="J212" s="33"/>
      <c r="K212" s="33"/>
      <c r="L212" s="33"/>
      <c r="M212" s="33"/>
      <c r="N212" s="33"/>
    </row>
    <row r="213" spans="10:14" x14ac:dyDescent="0.25">
      <c r="J213" s="33"/>
      <c r="K213" s="33"/>
      <c r="L213" s="33"/>
      <c r="M213" s="33"/>
      <c r="N213" s="33"/>
    </row>
    <row r="214" spans="10:14" x14ac:dyDescent="0.25">
      <c r="J214" s="33"/>
      <c r="K214" s="33"/>
      <c r="L214" s="33"/>
      <c r="M214" s="33"/>
      <c r="N214" s="33"/>
    </row>
    <row r="215" spans="10:14" x14ac:dyDescent="0.25">
      <c r="J215" s="33"/>
      <c r="K215" s="33"/>
      <c r="L215" s="33"/>
      <c r="M215" s="33"/>
      <c r="N215" s="33"/>
    </row>
    <row r="216" spans="10:14" x14ac:dyDescent="0.25">
      <c r="J216" s="33"/>
      <c r="K216" s="33"/>
      <c r="L216" s="33"/>
      <c r="M216" s="33"/>
      <c r="N216" s="33"/>
    </row>
    <row r="217" spans="10:14" x14ac:dyDescent="0.25">
      <c r="J217" s="33"/>
      <c r="K217" s="33"/>
      <c r="L217" s="33"/>
      <c r="M217" s="33"/>
      <c r="N217" s="33"/>
    </row>
    <row r="218" spans="10:14" x14ac:dyDescent="0.25">
      <c r="J218" s="33"/>
      <c r="K218" s="33"/>
      <c r="L218" s="33"/>
      <c r="M218" s="33"/>
      <c r="N218" s="33"/>
    </row>
    <row r="219" spans="10:14" x14ac:dyDescent="0.25">
      <c r="J219" s="33"/>
      <c r="K219" s="33"/>
      <c r="L219" s="33"/>
      <c r="M219" s="33"/>
      <c r="N219" s="33"/>
    </row>
    <row r="220" spans="10:14" x14ac:dyDescent="0.25">
      <c r="J220" s="33"/>
      <c r="K220" s="33"/>
      <c r="L220" s="33"/>
      <c r="M220" s="33"/>
      <c r="N220" s="33"/>
    </row>
    <row r="221" spans="10:14" x14ac:dyDescent="0.25">
      <c r="J221" s="33"/>
      <c r="K221" s="33"/>
      <c r="L221" s="33"/>
      <c r="M221" s="33"/>
      <c r="N221" s="33"/>
    </row>
    <row r="222" spans="10:14" x14ac:dyDescent="0.25">
      <c r="J222" s="33"/>
      <c r="K222" s="33"/>
      <c r="L222" s="33"/>
      <c r="M222" s="33"/>
      <c r="N222" s="33"/>
    </row>
    <row r="223" spans="10:14" x14ac:dyDescent="0.25">
      <c r="J223" s="33"/>
      <c r="K223" s="33"/>
      <c r="L223" s="33"/>
      <c r="M223" s="33"/>
      <c r="N223" s="33"/>
    </row>
    <row r="224" spans="10:14" x14ac:dyDescent="0.25">
      <c r="J224" s="33"/>
      <c r="K224" s="33"/>
      <c r="L224" s="33"/>
      <c r="M224" s="33"/>
      <c r="N224" s="33"/>
    </row>
    <row r="225" spans="10:14" x14ac:dyDescent="0.25">
      <c r="J225" s="33"/>
      <c r="K225" s="33"/>
      <c r="L225" s="33"/>
      <c r="M225" s="33"/>
      <c r="N225" s="33"/>
    </row>
    <row r="226" spans="10:14" x14ac:dyDescent="0.25">
      <c r="J226" s="33"/>
      <c r="K226" s="33"/>
      <c r="L226" s="33"/>
      <c r="M226" s="33"/>
      <c r="N226" s="33"/>
    </row>
    <row r="227" spans="10:14" x14ac:dyDescent="0.25">
      <c r="J227" s="33"/>
      <c r="K227" s="33"/>
      <c r="L227" s="33"/>
      <c r="M227" s="33"/>
      <c r="N227" s="33"/>
    </row>
    <row r="228" spans="10:14" x14ac:dyDescent="0.25">
      <c r="J228" s="33"/>
      <c r="K228" s="33"/>
      <c r="L228" s="33"/>
      <c r="M228" s="33"/>
      <c r="N228" s="33"/>
    </row>
    <row r="229" spans="10:14" x14ac:dyDescent="0.25">
      <c r="J229" s="33"/>
      <c r="K229" s="33"/>
      <c r="L229" s="33"/>
      <c r="M229" s="33"/>
      <c r="N229" s="33"/>
    </row>
    <row r="230" spans="10:14" x14ac:dyDescent="0.25">
      <c r="J230" s="33"/>
      <c r="K230" s="33"/>
      <c r="L230" s="33"/>
      <c r="M230" s="33"/>
      <c r="N230" s="33"/>
    </row>
    <row r="231" spans="10:14" x14ac:dyDescent="0.25">
      <c r="J231" s="33"/>
      <c r="K231" s="33"/>
      <c r="L231" s="33"/>
      <c r="M231" s="33"/>
      <c r="N231" s="33"/>
    </row>
    <row r="232" spans="10:14" x14ac:dyDescent="0.25">
      <c r="J232" s="33"/>
      <c r="K232" s="33"/>
      <c r="L232" s="33"/>
      <c r="M232" s="33"/>
      <c r="N232" s="33"/>
    </row>
    <row r="233" spans="10:14" x14ac:dyDescent="0.25">
      <c r="J233" s="33"/>
      <c r="K233" s="33"/>
      <c r="L233" s="33"/>
      <c r="M233" s="33"/>
      <c r="N233" s="33"/>
    </row>
    <row r="234" spans="10:14" x14ac:dyDescent="0.25">
      <c r="J234" s="33"/>
      <c r="K234" s="33"/>
      <c r="L234" s="33"/>
      <c r="M234" s="33"/>
      <c r="N234" s="33"/>
    </row>
    <row r="235" spans="10:14" x14ac:dyDescent="0.25">
      <c r="J235" s="33"/>
      <c r="K235" s="33"/>
      <c r="L235" s="33"/>
      <c r="M235" s="33"/>
      <c r="N235" s="33"/>
    </row>
    <row r="236" spans="10:14" x14ac:dyDescent="0.25">
      <c r="J236" s="33"/>
      <c r="K236" s="33"/>
      <c r="L236" s="33"/>
      <c r="M236" s="33"/>
      <c r="N236" s="33"/>
    </row>
    <row r="237" spans="10:14" x14ac:dyDescent="0.25">
      <c r="J237" s="33"/>
      <c r="K237" s="33"/>
      <c r="L237" s="33"/>
      <c r="M237" s="33"/>
      <c r="N237" s="33"/>
    </row>
    <row r="238" spans="10:14" x14ac:dyDescent="0.25">
      <c r="J238" s="33"/>
      <c r="K238" s="33"/>
      <c r="L238" s="33"/>
      <c r="M238" s="33"/>
      <c r="N238" s="33"/>
    </row>
    <row r="239" spans="10:14" x14ac:dyDescent="0.25">
      <c r="J239" s="33"/>
      <c r="K239" s="33"/>
      <c r="L239" s="33"/>
      <c r="M239" s="33"/>
      <c r="N239" s="33"/>
    </row>
    <row r="240" spans="10:14" x14ac:dyDescent="0.25">
      <c r="J240" s="33"/>
      <c r="K240" s="33"/>
      <c r="L240" s="33"/>
      <c r="M240" s="33"/>
      <c r="N240" s="33"/>
    </row>
    <row r="241" spans="7:14" x14ac:dyDescent="0.25">
      <c r="J241" s="33"/>
      <c r="K241" s="33"/>
      <c r="L241" s="33"/>
      <c r="M241" s="33"/>
      <c r="N241" s="33"/>
    </row>
    <row r="242" spans="7:14" x14ac:dyDescent="0.25">
      <c r="J242" s="33"/>
      <c r="K242" s="33"/>
      <c r="L242" s="33"/>
      <c r="M242" s="33"/>
      <c r="N242" s="33"/>
    </row>
    <row r="243" spans="7:14" x14ac:dyDescent="0.25">
      <c r="J243" s="33"/>
      <c r="K243" s="33"/>
      <c r="L243" s="33"/>
      <c r="M243" s="33"/>
      <c r="N243" s="33"/>
    </row>
    <row r="244" spans="7:14" x14ac:dyDescent="0.25">
      <c r="J244" s="33"/>
      <c r="K244" s="33"/>
      <c r="L244" s="33"/>
      <c r="M244" s="33"/>
      <c r="N244" s="33"/>
    </row>
    <row r="245" spans="7:14" x14ac:dyDescent="0.25">
      <c r="J245" s="33"/>
      <c r="K245" s="33"/>
      <c r="L245" s="33"/>
      <c r="M245" s="33"/>
      <c r="N245" s="33"/>
    </row>
    <row r="246" spans="7:14" x14ac:dyDescent="0.25">
      <c r="J246" s="33"/>
      <c r="K246" s="33"/>
      <c r="L246" s="33"/>
      <c r="M246" s="33"/>
      <c r="N246" s="33"/>
    </row>
    <row r="247" spans="7:14" x14ac:dyDescent="0.25">
      <c r="J247" s="33"/>
      <c r="K247" s="33"/>
      <c r="L247" s="33"/>
      <c r="M247" s="33"/>
      <c r="N247" s="33"/>
    </row>
    <row r="248" spans="7:14" x14ac:dyDescent="0.25">
      <c r="J248" s="33"/>
      <c r="K248" s="33"/>
      <c r="L248" s="33"/>
      <c r="M248" s="33"/>
      <c r="N248" s="33"/>
    </row>
    <row r="249" spans="7:14" x14ac:dyDescent="0.25">
      <c r="J249" s="33"/>
      <c r="K249" s="33"/>
      <c r="L249" s="33"/>
      <c r="M249" s="33"/>
      <c r="N249" s="33"/>
    </row>
    <row r="250" spans="7:14" x14ac:dyDescent="0.25">
      <c r="J250" s="33"/>
      <c r="K250" s="33"/>
      <c r="L250" s="33"/>
      <c r="M250" s="33"/>
      <c r="N250" s="33"/>
    </row>
    <row r="251" spans="7:14" x14ac:dyDescent="0.25">
      <c r="J251" s="33"/>
      <c r="K251" s="33"/>
      <c r="L251" s="33"/>
      <c r="M251" s="33"/>
      <c r="N251" s="33"/>
    </row>
    <row r="252" spans="7:14" x14ac:dyDescent="0.25">
      <c r="J252" s="33"/>
      <c r="K252" s="33"/>
      <c r="L252" s="33"/>
      <c r="M252" s="33"/>
      <c r="N252" s="33"/>
    </row>
    <row r="253" spans="7:14" x14ac:dyDescent="0.25">
      <c r="G253" s="106"/>
      <c r="H253" s="106"/>
      <c r="J253" s="33"/>
      <c r="K253" s="33"/>
      <c r="L253" s="33"/>
      <c r="M253" s="33"/>
      <c r="N253" s="33"/>
    </row>
  </sheetData>
  <mergeCells count="3">
    <mergeCell ref="C2:M2"/>
    <mergeCell ref="C4:M4"/>
    <mergeCell ref="J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D8A5-D87F-484F-9095-34C435ED3EF7}">
  <dimension ref="C3:U115"/>
  <sheetViews>
    <sheetView topLeftCell="A43" workbookViewId="0">
      <selection activeCell="C4" sqref="C4"/>
    </sheetView>
  </sheetViews>
  <sheetFormatPr defaultColWidth="9.140625" defaultRowHeight="15" x14ac:dyDescent="0.25"/>
  <cols>
    <col min="1" max="1" width="9.140625" style="44"/>
    <col min="2" max="2" width="4" style="44" customWidth="1"/>
    <col min="3" max="3" width="4.42578125" style="44" customWidth="1"/>
    <col min="4" max="4" width="66.28515625" style="44" customWidth="1"/>
    <col min="5" max="5" width="10.85546875" style="44" customWidth="1"/>
    <col min="6" max="8" width="8.85546875" style="44" customWidth="1"/>
    <col min="9" max="9" width="5" style="44" customWidth="1"/>
    <col min="10" max="11" width="10.7109375" style="72" customWidth="1"/>
    <col min="12" max="12" width="3.85546875" style="44" customWidth="1"/>
    <col min="13" max="13" width="9.140625" style="44"/>
    <col min="14" max="15" width="10" style="44" bestFit="1" customWidth="1"/>
    <col min="16" max="16384" width="9.140625" style="44"/>
  </cols>
  <sheetData>
    <row r="3" spans="3:11" ht="15.75" x14ac:dyDescent="0.25">
      <c r="C3" s="204" t="s">
        <v>301</v>
      </c>
      <c r="D3" s="204"/>
      <c r="E3" s="204"/>
      <c r="F3" s="204"/>
      <c r="G3" s="204"/>
      <c r="H3" s="204"/>
      <c r="I3" s="204"/>
      <c r="J3" s="204"/>
      <c r="K3" s="204"/>
    </row>
    <row r="5" spans="3:11" s="46" customFormat="1" ht="15" customHeight="1" x14ac:dyDescent="0.25">
      <c r="C5" s="205"/>
      <c r="D5" s="207" t="s">
        <v>55</v>
      </c>
      <c r="E5" s="45"/>
      <c r="F5" s="107"/>
      <c r="G5" s="107"/>
      <c r="H5" s="107"/>
      <c r="I5" s="45"/>
      <c r="J5" s="209" t="s">
        <v>56</v>
      </c>
      <c r="K5" s="209"/>
    </row>
    <row r="6" spans="3:11" s="46" customFormat="1" ht="30" customHeight="1" x14ac:dyDescent="0.25">
      <c r="C6" s="206"/>
      <c r="D6" s="208"/>
      <c r="E6" s="47" t="s">
        <v>57</v>
      </c>
      <c r="F6" s="48" t="s">
        <v>298</v>
      </c>
      <c r="G6" s="48" t="s">
        <v>295</v>
      </c>
      <c r="H6" s="48" t="s">
        <v>299</v>
      </c>
      <c r="I6" s="108"/>
      <c r="J6" s="49" t="s">
        <v>3</v>
      </c>
      <c r="K6" s="49" t="s">
        <v>4</v>
      </c>
    </row>
    <row r="7" spans="3:11" x14ac:dyDescent="0.25">
      <c r="C7" s="50"/>
      <c r="D7" s="50"/>
      <c r="E7" s="50"/>
      <c r="F7" s="50"/>
      <c r="G7" s="50"/>
      <c r="H7" s="50"/>
      <c r="I7" s="50"/>
      <c r="J7" s="51"/>
      <c r="K7" s="51"/>
    </row>
    <row r="8" spans="3:11" s="46" customFormat="1" x14ac:dyDescent="0.25">
      <c r="C8" s="61"/>
      <c r="D8" s="61" t="s">
        <v>58</v>
      </c>
      <c r="E8" s="109">
        <v>834.31200380000007</v>
      </c>
      <c r="F8" s="109">
        <v>127.28424096840706</v>
      </c>
      <c r="G8" s="109">
        <v>129.89545458377171</v>
      </c>
      <c r="H8" s="109">
        <v>130.53710648717828</v>
      </c>
      <c r="I8" s="109"/>
      <c r="J8" s="55">
        <v>0.49397564022746987</v>
      </c>
      <c r="K8" s="55">
        <v>2.5555917166356852</v>
      </c>
    </row>
    <row r="9" spans="3:11" x14ac:dyDescent="0.25">
      <c r="C9" s="50"/>
      <c r="D9" s="50"/>
      <c r="E9" s="57"/>
      <c r="F9" s="57"/>
      <c r="G9" s="57"/>
      <c r="H9" s="57"/>
      <c r="I9" s="57"/>
      <c r="J9" s="58"/>
      <c r="K9" s="58"/>
    </row>
    <row r="10" spans="3:11" x14ac:dyDescent="0.25">
      <c r="C10" s="60" t="s">
        <v>19</v>
      </c>
      <c r="D10" s="110" t="s">
        <v>59</v>
      </c>
      <c r="E10" s="111">
        <v>0</v>
      </c>
      <c r="F10" s="111">
        <v>0</v>
      </c>
      <c r="G10" s="111">
        <v>0</v>
      </c>
      <c r="H10" s="111">
        <v>0</v>
      </c>
      <c r="I10" s="111"/>
      <c r="J10" s="111">
        <v>0</v>
      </c>
      <c r="K10" s="111">
        <v>0</v>
      </c>
    </row>
    <row r="11" spans="3:11" x14ac:dyDescent="0.25">
      <c r="C11" s="50"/>
      <c r="D11" s="112" t="s">
        <v>60</v>
      </c>
      <c r="E11" s="111">
        <v>0</v>
      </c>
      <c r="F11" s="111">
        <v>0</v>
      </c>
      <c r="G11" s="111">
        <v>0</v>
      </c>
      <c r="H11" s="111">
        <v>0</v>
      </c>
      <c r="I11" s="111"/>
      <c r="J11" s="111">
        <v>0</v>
      </c>
      <c r="K11" s="111">
        <v>0</v>
      </c>
    </row>
    <row r="12" spans="3:11" x14ac:dyDescent="0.25">
      <c r="C12" s="50"/>
      <c r="D12" s="112" t="s">
        <v>61</v>
      </c>
      <c r="E12" s="111">
        <v>0</v>
      </c>
      <c r="F12" s="111">
        <v>0</v>
      </c>
      <c r="G12" s="111">
        <v>0</v>
      </c>
      <c r="H12" s="111">
        <v>0</v>
      </c>
      <c r="I12" s="111"/>
      <c r="J12" s="111">
        <v>0</v>
      </c>
      <c r="K12" s="111">
        <v>0</v>
      </c>
    </row>
    <row r="13" spans="3:11" x14ac:dyDescent="0.25">
      <c r="C13" s="50"/>
      <c r="D13" s="112" t="s">
        <v>62</v>
      </c>
      <c r="E13" s="111">
        <v>0</v>
      </c>
      <c r="F13" s="111">
        <v>0</v>
      </c>
      <c r="G13" s="111">
        <v>0</v>
      </c>
      <c r="H13" s="111">
        <v>0</v>
      </c>
      <c r="I13" s="111"/>
      <c r="J13" s="111">
        <v>0</v>
      </c>
      <c r="K13" s="111">
        <v>0</v>
      </c>
    </row>
    <row r="14" spans="3:11" x14ac:dyDescent="0.25">
      <c r="C14" s="50"/>
      <c r="D14" s="112" t="s">
        <v>63</v>
      </c>
      <c r="E14" s="111">
        <v>0</v>
      </c>
      <c r="F14" s="111">
        <v>0</v>
      </c>
      <c r="G14" s="111">
        <v>0</v>
      </c>
      <c r="H14" s="111">
        <v>0</v>
      </c>
      <c r="I14" s="111"/>
      <c r="J14" s="111">
        <v>0</v>
      </c>
      <c r="K14" s="111">
        <v>0</v>
      </c>
    </row>
    <row r="15" spans="3:11" x14ac:dyDescent="0.25">
      <c r="C15" s="50"/>
      <c r="D15" s="112" t="s">
        <v>64</v>
      </c>
      <c r="E15" s="111">
        <v>0</v>
      </c>
      <c r="F15" s="111">
        <v>0</v>
      </c>
      <c r="G15" s="111">
        <v>0</v>
      </c>
      <c r="H15" s="111">
        <v>0</v>
      </c>
      <c r="I15" s="111"/>
      <c r="J15" s="111">
        <v>0</v>
      </c>
      <c r="K15" s="111">
        <v>0</v>
      </c>
    </row>
    <row r="16" spans="3:11" x14ac:dyDescent="0.25">
      <c r="C16" s="50"/>
      <c r="D16" s="112" t="s">
        <v>65</v>
      </c>
      <c r="E16" s="111">
        <v>0</v>
      </c>
      <c r="F16" s="111">
        <v>0</v>
      </c>
      <c r="G16" s="111">
        <v>0</v>
      </c>
      <c r="H16" s="111">
        <v>0</v>
      </c>
      <c r="I16" s="111"/>
      <c r="J16" s="111">
        <v>0</v>
      </c>
      <c r="K16" s="111">
        <v>0</v>
      </c>
    </row>
    <row r="17" spans="3:21" x14ac:dyDescent="0.25">
      <c r="C17" s="50"/>
      <c r="D17" s="112" t="s">
        <v>66</v>
      </c>
      <c r="E17" s="111">
        <v>0</v>
      </c>
      <c r="F17" s="111">
        <v>0</v>
      </c>
      <c r="G17" s="111">
        <v>0</v>
      </c>
      <c r="H17" s="111">
        <v>0</v>
      </c>
      <c r="I17" s="111"/>
      <c r="J17" s="111">
        <v>0</v>
      </c>
      <c r="K17" s="111">
        <v>0</v>
      </c>
    </row>
    <row r="18" spans="3:21" x14ac:dyDescent="0.25">
      <c r="C18" s="50"/>
      <c r="D18" s="112" t="s">
        <v>67</v>
      </c>
      <c r="E18" s="111">
        <v>0</v>
      </c>
      <c r="F18" s="111">
        <v>0</v>
      </c>
      <c r="G18" s="111">
        <v>0</v>
      </c>
      <c r="H18" s="111">
        <v>0</v>
      </c>
      <c r="I18" s="111"/>
      <c r="J18" s="111">
        <v>0</v>
      </c>
      <c r="K18" s="111">
        <v>0</v>
      </c>
    </row>
    <row r="19" spans="3:21" x14ac:dyDescent="0.25">
      <c r="C19" s="50"/>
      <c r="D19" s="112" t="s">
        <v>68</v>
      </c>
      <c r="E19" s="111">
        <v>0</v>
      </c>
      <c r="F19" s="111">
        <v>0</v>
      </c>
      <c r="G19" s="111">
        <v>0</v>
      </c>
      <c r="H19" s="111">
        <v>0</v>
      </c>
      <c r="I19" s="111"/>
      <c r="J19" s="111">
        <v>0</v>
      </c>
      <c r="K19" s="111">
        <v>0</v>
      </c>
    </row>
    <row r="20" spans="3:21" x14ac:dyDescent="0.25">
      <c r="C20" s="50"/>
      <c r="D20" s="112" t="s">
        <v>69</v>
      </c>
      <c r="E20" s="111">
        <v>0</v>
      </c>
      <c r="F20" s="111">
        <v>0</v>
      </c>
      <c r="G20" s="111">
        <v>0</v>
      </c>
      <c r="H20" s="111">
        <v>0</v>
      </c>
      <c r="I20" s="111"/>
      <c r="J20" s="111">
        <v>0</v>
      </c>
      <c r="K20" s="111">
        <v>0</v>
      </c>
    </row>
    <row r="21" spans="3:21" x14ac:dyDescent="0.25">
      <c r="C21" s="50"/>
      <c r="D21" s="112" t="s">
        <v>70</v>
      </c>
      <c r="E21" s="111">
        <v>0</v>
      </c>
      <c r="F21" s="111">
        <v>0</v>
      </c>
      <c r="G21" s="111">
        <v>0</v>
      </c>
      <c r="H21" s="111">
        <v>0</v>
      </c>
      <c r="I21" s="111"/>
      <c r="J21" s="111">
        <v>0</v>
      </c>
      <c r="K21" s="111">
        <v>0</v>
      </c>
    </row>
    <row r="22" spans="3:21" x14ac:dyDescent="0.25">
      <c r="C22" s="60" t="s">
        <v>20</v>
      </c>
      <c r="D22" s="61" t="s">
        <v>71</v>
      </c>
      <c r="E22" s="62">
        <v>22.336665400000001</v>
      </c>
      <c r="F22" s="62">
        <v>112.17892393182289</v>
      </c>
      <c r="G22" s="62">
        <v>112.30513722040534</v>
      </c>
      <c r="H22" s="62">
        <v>112.2787480156165</v>
      </c>
      <c r="I22" s="62"/>
      <c r="J22" s="55">
        <v>-2.3497771733319319E-2</v>
      </c>
      <c r="K22" s="55">
        <v>8.8986487207057763E-2</v>
      </c>
    </row>
    <row r="23" spans="3:21" x14ac:dyDescent="0.25">
      <c r="C23" s="50"/>
      <c r="D23" s="50" t="s">
        <v>72</v>
      </c>
      <c r="E23" s="63">
        <v>3.2161612000000002</v>
      </c>
      <c r="F23" s="63">
        <v>114.95480000000001</v>
      </c>
      <c r="G23" s="63">
        <v>114.7097</v>
      </c>
      <c r="H23" s="63">
        <v>116.4255</v>
      </c>
      <c r="I23" s="63"/>
      <c r="J23" s="58">
        <v>1.4957758585368122</v>
      </c>
      <c r="K23" s="58">
        <v>1.2793724142010543</v>
      </c>
      <c r="N23" s="65"/>
      <c r="O23" s="65"/>
      <c r="P23" s="65"/>
      <c r="S23" s="113"/>
      <c r="T23" s="113"/>
      <c r="U23" s="113"/>
    </row>
    <row r="24" spans="3:21" x14ac:dyDescent="0.25">
      <c r="C24" s="50"/>
      <c r="D24" s="50" t="s">
        <v>73</v>
      </c>
      <c r="E24" s="63">
        <v>6.6883379999999999</v>
      </c>
      <c r="F24" s="63">
        <v>114.49930000000001</v>
      </c>
      <c r="G24" s="63">
        <v>113.4464</v>
      </c>
      <c r="H24" s="63">
        <v>108.3218</v>
      </c>
      <c r="I24" s="63"/>
      <c r="J24" s="58">
        <v>-4.5171993117454594</v>
      </c>
      <c r="K24" s="58">
        <v>-5.3952294904859759</v>
      </c>
      <c r="N24" s="65"/>
      <c r="O24" s="65"/>
      <c r="P24" s="65"/>
      <c r="S24" s="113"/>
      <c r="T24" s="113"/>
      <c r="U24" s="113"/>
    </row>
    <row r="25" spans="3:21" x14ac:dyDescent="0.25">
      <c r="C25" s="50"/>
      <c r="D25" s="50" t="s">
        <v>74</v>
      </c>
      <c r="E25" s="63">
        <v>8.4884926000000007</v>
      </c>
      <c r="F25" s="63">
        <v>108.97750000000001</v>
      </c>
      <c r="G25" s="63">
        <v>109.8758</v>
      </c>
      <c r="H25" s="63">
        <v>111.6563</v>
      </c>
      <c r="I25" s="63"/>
      <c r="J25" s="58">
        <v>1.620466017084748</v>
      </c>
      <c r="K25" s="58">
        <v>2.4581220894221238</v>
      </c>
      <c r="N25" s="65"/>
      <c r="O25" s="65"/>
      <c r="P25" s="65"/>
      <c r="S25" s="113"/>
      <c r="T25" s="113"/>
      <c r="U25" s="113"/>
    </row>
    <row r="26" spans="3:21" x14ac:dyDescent="0.25">
      <c r="C26" s="50"/>
      <c r="D26" s="50" t="s">
        <v>75</v>
      </c>
      <c r="E26" s="63">
        <v>3.9436735999999999</v>
      </c>
      <c r="F26" s="63">
        <v>112.8707</v>
      </c>
      <c r="G26" s="63">
        <v>113.63760000000001</v>
      </c>
      <c r="H26" s="63">
        <v>116.94759999999999</v>
      </c>
      <c r="I26" s="63"/>
      <c r="J26" s="58">
        <v>2.9127683090807865</v>
      </c>
      <c r="K26" s="58">
        <v>3.6120091396615726</v>
      </c>
      <c r="N26" s="65"/>
      <c r="O26" s="65"/>
      <c r="P26" s="65"/>
      <c r="S26" s="113"/>
      <c r="T26" s="113"/>
      <c r="U26" s="113"/>
    </row>
    <row r="27" spans="3:21" x14ac:dyDescent="0.25">
      <c r="C27" s="60" t="s">
        <v>21</v>
      </c>
      <c r="D27" s="61" t="s">
        <v>76</v>
      </c>
      <c r="E27" s="62">
        <v>33.298748199999999</v>
      </c>
      <c r="F27" s="62">
        <v>129.00861439043766</v>
      </c>
      <c r="G27" s="62">
        <v>129.19917219803418</v>
      </c>
      <c r="H27" s="62">
        <v>131.47417899511493</v>
      </c>
      <c r="I27" s="62"/>
      <c r="J27" s="55">
        <v>1.7608524562321961</v>
      </c>
      <c r="K27" s="55">
        <v>1.9111627671741127</v>
      </c>
      <c r="S27" s="113"/>
      <c r="T27" s="113"/>
      <c r="U27" s="113"/>
    </row>
    <row r="28" spans="3:21" x14ac:dyDescent="0.25">
      <c r="C28" s="50"/>
      <c r="D28" s="50" t="s">
        <v>178</v>
      </c>
      <c r="E28" s="63">
        <v>14.441152900000001</v>
      </c>
      <c r="F28" s="63">
        <v>139.90029999999999</v>
      </c>
      <c r="G28" s="63">
        <v>140.07910000000001</v>
      </c>
      <c r="H28" s="63">
        <v>142.67330000000001</v>
      </c>
      <c r="I28" s="63"/>
      <c r="J28" s="58">
        <v>1.8519536461899029</v>
      </c>
      <c r="K28" s="58">
        <v>1.9821258424749804</v>
      </c>
      <c r="N28" s="65"/>
      <c r="O28" s="65"/>
      <c r="S28" s="113"/>
      <c r="T28" s="113"/>
    </row>
    <row r="29" spans="3:21" x14ac:dyDescent="0.25">
      <c r="C29" s="50"/>
      <c r="D29" s="50" t="s">
        <v>179</v>
      </c>
      <c r="E29" s="63">
        <v>3.9367559000000001</v>
      </c>
      <c r="F29" s="63">
        <v>146.15010000000001</v>
      </c>
      <c r="G29" s="63">
        <v>148.02789999999999</v>
      </c>
      <c r="H29" s="63">
        <v>151.1559</v>
      </c>
      <c r="I29" s="63"/>
      <c r="J29" s="58">
        <v>2.1131151627497347</v>
      </c>
      <c r="K29" s="58">
        <v>3.4251088435793018</v>
      </c>
      <c r="N29" s="65"/>
      <c r="O29" s="65"/>
      <c r="S29" s="113"/>
      <c r="T29" s="113"/>
    </row>
    <row r="30" spans="3:21" x14ac:dyDescent="0.25">
      <c r="C30" s="50"/>
      <c r="D30" s="50" t="s">
        <v>79</v>
      </c>
      <c r="E30" s="63">
        <v>11.933105599999999</v>
      </c>
      <c r="F30" s="63">
        <v>111.2586</v>
      </c>
      <c r="G30" s="63">
        <v>110.7381</v>
      </c>
      <c r="H30" s="63">
        <v>112.6474</v>
      </c>
      <c r="I30" s="63"/>
      <c r="J30" s="58">
        <v>1.7241581713971992</v>
      </c>
      <c r="K30" s="58">
        <v>1.248263055619973</v>
      </c>
      <c r="N30" s="65"/>
      <c r="O30" s="65"/>
      <c r="S30" s="113"/>
      <c r="T30" s="113"/>
    </row>
    <row r="31" spans="3:21" x14ac:dyDescent="0.25">
      <c r="C31" s="50"/>
      <c r="D31" s="50" t="s">
        <v>80</v>
      </c>
      <c r="E31" s="63">
        <v>2.9877338</v>
      </c>
      <c r="F31" s="63">
        <v>124.6717</v>
      </c>
      <c r="G31" s="63">
        <v>125.5359</v>
      </c>
      <c r="H31" s="63">
        <v>126.6048</v>
      </c>
      <c r="I31" s="63"/>
      <c r="J31" s="58">
        <v>0.85146957961825998</v>
      </c>
      <c r="K31" s="58">
        <v>1.5505523707465254</v>
      </c>
      <c r="N31" s="65"/>
      <c r="O31" s="65"/>
      <c r="S31" s="113"/>
      <c r="T31" s="113"/>
    </row>
    <row r="32" spans="3:21" x14ac:dyDescent="0.25">
      <c r="C32" s="60" t="s">
        <v>22</v>
      </c>
      <c r="D32" s="61" t="s">
        <v>81</v>
      </c>
      <c r="E32" s="62">
        <v>278.32521350000002</v>
      </c>
      <c r="F32" s="62">
        <v>137.95241775406996</v>
      </c>
      <c r="G32" s="62">
        <v>143.76647214938714</v>
      </c>
      <c r="H32" s="62">
        <v>144.95276575038412</v>
      </c>
      <c r="I32" s="62"/>
      <c r="J32" s="55">
        <v>0.82515316906733516</v>
      </c>
      <c r="K32" s="55">
        <v>5.0744656094348395</v>
      </c>
    </row>
    <row r="33" spans="3:11" x14ac:dyDescent="0.25">
      <c r="C33" s="50"/>
      <c r="D33" s="50" t="s">
        <v>82</v>
      </c>
      <c r="E33" s="63">
        <v>85.690707599999996</v>
      </c>
      <c r="F33" s="63">
        <v>145.82849999999999</v>
      </c>
      <c r="G33" s="63">
        <v>157.79140000000001</v>
      </c>
      <c r="H33" s="63">
        <v>162.06489999999999</v>
      </c>
      <c r="I33" s="63"/>
      <c r="J33" s="58">
        <v>2.7083225068032757</v>
      </c>
      <c r="K33" s="58">
        <v>11.133900437843087</v>
      </c>
    </row>
    <row r="34" spans="3:11" x14ac:dyDescent="0.25">
      <c r="C34" s="50"/>
      <c r="D34" s="50" t="s">
        <v>83</v>
      </c>
      <c r="E34" s="63">
        <v>170.27072279999999</v>
      </c>
      <c r="F34" s="63">
        <v>133.547</v>
      </c>
      <c r="G34" s="63">
        <v>137.417</v>
      </c>
      <c r="H34" s="63">
        <v>137.417</v>
      </c>
      <c r="I34" s="63"/>
      <c r="J34" s="58">
        <v>0</v>
      </c>
      <c r="K34" s="58">
        <v>2.8978561854627993</v>
      </c>
    </row>
    <row r="35" spans="3:11" x14ac:dyDescent="0.25">
      <c r="C35" s="50"/>
      <c r="D35" s="50" t="s">
        <v>84</v>
      </c>
      <c r="E35" s="63">
        <v>2.4954971000000001</v>
      </c>
      <c r="F35" s="63">
        <v>122.22410000000001</v>
      </c>
      <c r="G35" s="63">
        <v>136.87880000000001</v>
      </c>
      <c r="H35" s="63">
        <v>137.1602</v>
      </c>
      <c r="I35" s="63"/>
      <c r="J35" s="58">
        <v>0.20558333357685102</v>
      </c>
      <c r="K35" s="58">
        <v>12.22025770694977</v>
      </c>
    </row>
    <row r="36" spans="3:11" x14ac:dyDescent="0.25">
      <c r="C36" s="50"/>
      <c r="D36" s="50" t="s">
        <v>85</v>
      </c>
      <c r="E36" s="63">
        <v>1.1381493</v>
      </c>
      <c r="F36" s="63">
        <v>119.90179999999999</v>
      </c>
      <c r="G36" s="63">
        <v>115.95350000000001</v>
      </c>
      <c r="H36" s="63">
        <v>115.95350000000001</v>
      </c>
      <c r="I36" s="63"/>
      <c r="J36" s="58">
        <v>0</v>
      </c>
      <c r="K36" s="58">
        <v>-3.2929447264344569</v>
      </c>
    </row>
    <row r="37" spans="3:11" x14ac:dyDescent="0.25">
      <c r="C37" s="50"/>
      <c r="D37" s="50" t="s">
        <v>86</v>
      </c>
      <c r="E37" s="63">
        <v>18.730136699999999</v>
      </c>
      <c r="F37" s="63">
        <v>145.1601</v>
      </c>
      <c r="G37" s="63">
        <v>139.93129999999999</v>
      </c>
      <c r="H37" s="63">
        <v>137.97049999999999</v>
      </c>
      <c r="I37" s="63"/>
      <c r="J37" s="58">
        <v>-1.4012590464034895</v>
      </c>
      <c r="K37" s="58">
        <v>-4.9528761691401515</v>
      </c>
    </row>
    <row r="38" spans="3:11" x14ac:dyDescent="0.25">
      <c r="C38" s="50"/>
      <c r="D38" s="112" t="s">
        <v>87</v>
      </c>
      <c r="E38" s="111">
        <v>0</v>
      </c>
      <c r="F38" s="111">
        <v>0</v>
      </c>
      <c r="G38" s="111">
        <v>0</v>
      </c>
      <c r="H38" s="111">
        <v>0</v>
      </c>
      <c r="I38" s="111"/>
      <c r="J38" s="111">
        <v>0</v>
      </c>
      <c r="K38" s="111">
        <v>0</v>
      </c>
    </row>
    <row r="39" spans="3:11" x14ac:dyDescent="0.25">
      <c r="C39" s="50"/>
      <c r="D39" s="112" t="s">
        <v>88</v>
      </c>
      <c r="E39" s="111">
        <v>0</v>
      </c>
      <c r="F39" s="111">
        <v>0</v>
      </c>
      <c r="G39" s="111">
        <v>0</v>
      </c>
      <c r="H39" s="111">
        <v>0</v>
      </c>
      <c r="I39" s="111"/>
      <c r="J39" s="111">
        <v>0</v>
      </c>
      <c r="K39" s="111">
        <v>0</v>
      </c>
    </row>
    <row r="40" spans="3:11" x14ac:dyDescent="0.25">
      <c r="C40" s="60" t="s">
        <v>23</v>
      </c>
      <c r="D40" s="61" t="s">
        <v>89</v>
      </c>
      <c r="E40" s="62">
        <v>42.674636500000005</v>
      </c>
      <c r="F40" s="62">
        <v>131.74650865199263</v>
      </c>
      <c r="G40" s="62">
        <v>137.50757611619537</v>
      </c>
      <c r="H40" s="62">
        <v>136.35151475421026</v>
      </c>
      <c r="I40" s="62"/>
      <c r="J40" s="55">
        <v>-0.84072557646440194</v>
      </c>
      <c r="K40" s="55">
        <v>3.4953534247967948</v>
      </c>
    </row>
    <row r="41" spans="3:11" x14ac:dyDescent="0.25">
      <c r="C41" s="50"/>
      <c r="D41" s="50" t="s">
        <v>90</v>
      </c>
      <c r="E41" s="63">
        <v>8.6732791000000002</v>
      </c>
      <c r="F41" s="63">
        <v>161.7209</v>
      </c>
      <c r="G41" s="63">
        <v>163.07220000000001</v>
      </c>
      <c r="H41" s="63">
        <v>159.0257</v>
      </c>
      <c r="I41" s="63"/>
      <c r="J41" s="58">
        <v>-2.4814162070543042</v>
      </c>
      <c r="K41" s="58">
        <v>-1.6665749448587039</v>
      </c>
    </row>
    <row r="42" spans="3:11" x14ac:dyDescent="0.25">
      <c r="C42" s="50"/>
      <c r="D42" s="50" t="s">
        <v>91</v>
      </c>
      <c r="E42" s="63">
        <v>2.2196736000000001</v>
      </c>
      <c r="F42" s="63">
        <v>131.23820000000001</v>
      </c>
      <c r="G42" s="63">
        <v>133.64410000000001</v>
      </c>
      <c r="H42" s="63">
        <v>121.1726</v>
      </c>
      <c r="I42" s="63"/>
      <c r="J42" s="58">
        <v>-9.3318747329661438</v>
      </c>
      <c r="K42" s="58">
        <v>-7.6697181156096343</v>
      </c>
    </row>
    <row r="43" spans="3:11" x14ac:dyDescent="0.25">
      <c r="C43" s="50"/>
      <c r="D43" s="50" t="s">
        <v>92</v>
      </c>
      <c r="E43" s="63">
        <v>4.6332111999999999</v>
      </c>
      <c r="F43" s="63">
        <v>130.67910000000001</v>
      </c>
      <c r="G43" s="63">
        <v>131.47559999999999</v>
      </c>
      <c r="H43" s="63">
        <v>126.1811</v>
      </c>
      <c r="I43" s="63"/>
      <c r="J43" s="58">
        <v>-4.0269829534909789</v>
      </c>
      <c r="K43" s="58">
        <v>-3.4420194200908978</v>
      </c>
    </row>
    <row r="44" spans="3:11" x14ac:dyDescent="0.25">
      <c r="C44" s="50"/>
      <c r="D44" s="50" t="s">
        <v>93</v>
      </c>
      <c r="E44" s="63">
        <v>0.95369389999999998</v>
      </c>
      <c r="F44" s="63">
        <v>151.15950000000001</v>
      </c>
      <c r="G44" s="63">
        <v>169.3092</v>
      </c>
      <c r="H44" s="63">
        <v>170.89320000000001</v>
      </c>
      <c r="I44" s="63"/>
      <c r="J44" s="58">
        <v>0.93556640749587339</v>
      </c>
      <c r="K44" s="58">
        <v>13.054885733281733</v>
      </c>
    </row>
    <row r="45" spans="3:11" x14ac:dyDescent="0.25">
      <c r="C45" s="50"/>
      <c r="D45" s="50" t="s">
        <v>94</v>
      </c>
      <c r="E45" s="63">
        <v>2.2460919000000001</v>
      </c>
      <c r="F45" s="63">
        <v>137.31440000000001</v>
      </c>
      <c r="G45" s="63">
        <v>151.3305</v>
      </c>
      <c r="H45" s="63">
        <v>136.95070000000001</v>
      </c>
      <c r="I45" s="63"/>
      <c r="J45" s="58">
        <v>-9.5022483901130226</v>
      </c>
      <c r="K45" s="58">
        <v>-0.26486661267863698</v>
      </c>
    </row>
    <row r="46" spans="3:11" x14ac:dyDescent="0.25">
      <c r="C46" s="50"/>
      <c r="D46" s="50" t="s">
        <v>95</v>
      </c>
      <c r="E46" s="63">
        <v>1.7981289</v>
      </c>
      <c r="F46" s="63">
        <v>135.6506</v>
      </c>
      <c r="G46" s="63">
        <v>170.48240000000001</v>
      </c>
      <c r="H46" s="63">
        <v>171.48179999999999</v>
      </c>
      <c r="I46" s="63"/>
      <c r="J46" s="58">
        <v>0.58621887068693312</v>
      </c>
      <c r="K46" s="58">
        <v>26.414332115007227</v>
      </c>
    </row>
    <row r="47" spans="3:11" x14ac:dyDescent="0.25">
      <c r="C47" s="50"/>
      <c r="D47" s="50" t="s">
        <v>96</v>
      </c>
      <c r="E47" s="63">
        <v>1.6237566000000001</v>
      </c>
      <c r="F47" s="63">
        <v>150.74870000000001</v>
      </c>
      <c r="G47" s="63">
        <v>157.0445</v>
      </c>
      <c r="H47" s="63">
        <v>158.5146</v>
      </c>
      <c r="I47" s="63"/>
      <c r="J47" s="58">
        <v>0.93610409788308546</v>
      </c>
      <c r="K47" s="58">
        <v>5.1515535457353776</v>
      </c>
    </row>
    <row r="48" spans="3:11" x14ac:dyDescent="0.25">
      <c r="C48" s="50"/>
      <c r="D48" s="50" t="s">
        <v>97</v>
      </c>
      <c r="E48" s="63">
        <v>11.9069784</v>
      </c>
      <c r="F48" s="63">
        <v>134.26820000000001</v>
      </c>
      <c r="G48" s="63">
        <v>142.95679999999999</v>
      </c>
      <c r="H48" s="63">
        <v>148.38040000000001</v>
      </c>
      <c r="I48" s="63"/>
      <c r="J48" s="58">
        <v>3.7938733939204168</v>
      </c>
      <c r="K48" s="58">
        <v>10.510455938189384</v>
      </c>
    </row>
    <row r="49" spans="3:11" x14ac:dyDescent="0.25">
      <c r="C49" s="50"/>
      <c r="D49" s="50" t="s">
        <v>98</v>
      </c>
      <c r="E49" s="63">
        <v>8.6198229000000008</v>
      </c>
      <c r="F49" s="63">
        <v>90.814899999999994</v>
      </c>
      <c r="G49" s="63">
        <v>90.814899999999994</v>
      </c>
      <c r="H49" s="63">
        <v>90.814899999999994</v>
      </c>
      <c r="I49" s="63"/>
      <c r="J49" s="58">
        <v>0</v>
      </c>
      <c r="K49" s="58">
        <v>0</v>
      </c>
    </row>
    <row r="50" spans="3:11" x14ac:dyDescent="0.25">
      <c r="C50" s="60" t="s">
        <v>24</v>
      </c>
      <c r="D50" s="61" t="s">
        <v>11</v>
      </c>
      <c r="E50" s="62">
        <v>20.924367700000001</v>
      </c>
      <c r="F50" s="62">
        <v>114.59700972853246</v>
      </c>
      <c r="G50" s="62">
        <v>116.2907149364088</v>
      </c>
      <c r="H50" s="62">
        <v>117.42236280394364</v>
      </c>
      <c r="I50" s="62"/>
      <c r="J50" s="55">
        <v>0.97311970964634298</v>
      </c>
      <c r="K50" s="55">
        <v>2.4654684115267345</v>
      </c>
    </row>
    <row r="51" spans="3:11" x14ac:dyDescent="0.25">
      <c r="C51" s="50"/>
      <c r="D51" s="50" t="s">
        <v>99</v>
      </c>
      <c r="E51" s="63">
        <v>6.1117613000000004</v>
      </c>
      <c r="F51" s="63">
        <v>148.0275</v>
      </c>
      <c r="G51" s="63">
        <v>153.4588</v>
      </c>
      <c r="H51" s="63">
        <v>155.9522</v>
      </c>
      <c r="I51" s="63"/>
      <c r="J51" s="58">
        <v>1.6248009237658629</v>
      </c>
      <c r="K51" s="58">
        <v>5.3535322828528491</v>
      </c>
    </row>
    <row r="52" spans="3:11" x14ac:dyDescent="0.25">
      <c r="C52" s="50"/>
      <c r="D52" s="50" t="s">
        <v>100</v>
      </c>
      <c r="E52" s="63">
        <v>0.59452119999999997</v>
      </c>
      <c r="F52" s="63">
        <v>115.1854</v>
      </c>
      <c r="G52" s="63">
        <v>111.1301</v>
      </c>
      <c r="H52" s="63">
        <v>110.6345</v>
      </c>
      <c r="I52" s="63"/>
      <c r="J52" s="58">
        <v>-0.44596378478917603</v>
      </c>
      <c r="K52" s="58">
        <v>-3.9509347538837378</v>
      </c>
    </row>
    <row r="53" spans="3:11" x14ac:dyDescent="0.25">
      <c r="C53" s="50"/>
      <c r="D53" s="50" t="s">
        <v>101</v>
      </c>
      <c r="E53" s="63">
        <v>2.0951594</v>
      </c>
      <c r="F53" s="63">
        <v>98.662099999999995</v>
      </c>
      <c r="G53" s="63">
        <v>100.8843</v>
      </c>
      <c r="H53" s="63">
        <v>100.8843</v>
      </c>
      <c r="I53" s="63"/>
      <c r="J53" s="58">
        <v>0</v>
      </c>
      <c r="K53" s="58">
        <v>2.2523339762684969</v>
      </c>
    </row>
    <row r="54" spans="3:11" x14ac:dyDescent="0.25">
      <c r="C54" s="50"/>
      <c r="D54" s="50" t="s">
        <v>102</v>
      </c>
      <c r="E54" s="63">
        <v>5.1715385999999999</v>
      </c>
      <c r="F54" s="63">
        <v>100.0274</v>
      </c>
      <c r="G54" s="63">
        <v>100.0274</v>
      </c>
      <c r="H54" s="63">
        <v>100.0274</v>
      </c>
      <c r="I54" s="63"/>
      <c r="J54" s="58">
        <v>0</v>
      </c>
      <c r="K54" s="58">
        <v>0</v>
      </c>
    </row>
    <row r="55" spans="3:11" x14ac:dyDescent="0.25">
      <c r="C55" s="50"/>
      <c r="D55" s="50" t="s">
        <v>103</v>
      </c>
      <c r="E55" s="63">
        <v>1.6726212</v>
      </c>
      <c r="F55" s="63">
        <v>101.6087</v>
      </c>
      <c r="G55" s="63">
        <v>101.6087</v>
      </c>
      <c r="H55" s="63">
        <v>106.8308</v>
      </c>
      <c r="I55" s="63"/>
      <c r="J55" s="58">
        <v>5.1394221164132574</v>
      </c>
      <c r="K55" s="58">
        <v>5.1394221164132574</v>
      </c>
    </row>
    <row r="56" spans="3:11" x14ac:dyDescent="0.25">
      <c r="C56" s="50"/>
      <c r="D56" s="50" t="s">
        <v>104</v>
      </c>
      <c r="E56" s="63">
        <v>1.0312403999999999</v>
      </c>
      <c r="F56" s="63">
        <v>100.0201</v>
      </c>
      <c r="G56" s="63">
        <v>100.0201</v>
      </c>
      <c r="H56" s="63">
        <v>100.0201</v>
      </c>
      <c r="I56" s="63"/>
      <c r="J56" s="58">
        <v>0</v>
      </c>
      <c r="K56" s="58">
        <v>0</v>
      </c>
    </row>
    <row r="57" spans="3:11" x14ac:dyDescent="0.25">
      <c r="C57" s="50"/>
      <c r="D57" s="50" t="s">
        <v>105</v>
      </c>
      <c r="E57" s="63">
        <v>4.2475256000000003</v>
      </c>
      <c r="F57" s="63">
        <v>100.6645</v>
      </c>
      <c r="G57" s="63">
        <v>100.6645</v>
      </c>
      <c r="H57" s="63">
        <v>100.6645</v>
      </c>
      <c r="I57" s="63"/>
      <c r="J57" s="58">
        <v>0</v>
      </c>
      <c r="K57" s="58">
        <v>0</v>
      </c>
    </row>
    <row r="58" spans="3:11" x14ac:dyDescent="0.25">
      <c r="C58" s="66"/>
      <c r="D58" s="66"/>
      <c r="E58" s="67"/>
      <c r="F58" s="67"/>
      <c r="G58" s="67"/>
      <c r="H58" s="67"/>
      <c r="I58" s="67"/>
      <c r="J58" s="68"/>
      <c r="K58" s="68"/>
    </row>
    <row r="59" spans="3:11" x14ac:dyDescent="0.25">
      <c r="C59" s="50"/>
      <c r="D59" s="50"/>
      <c r="E59" s="63"/>
      <c r="F59" s="63"/>
      <c r="G59" s="63"/>
      <c r="H59" s="63"/>
      <c r="I59" s="63"/>
      <c r="J59" s="58"/>
      <c r="K59" s="58"/>
    </row>
    <row r="60" spans="3:11" x14ac:dyDescent="0.25">
      <c r="C60" s="50"/>
      <c r="D60" s="50"/>
      <c r="E60" s="63"/>
      <c r="F60" s="63"/>
      <c r="G60" s="63"/>
      <c r="H60" s="63"/>
      <c r="I60" s="63"/>
      <c r="J60" s="58"/>
      <c r="K60" s="58"/>
    </row>
    <row r="61" spans="3:11" s="46" customFormat="1" ht="15" customHeight="1" x14ac:dyDescent="0.25">
      <c r="C61" s="205"/>
      <c r="D61" s="207" t="s">
        <v>55</v>
      </c>
      <c r="E61" s="45"/>
      <c r="F61" s="45"/>
      <c r="G61" s="45"/>
      <c r="H61" s="45"/>
      <c r="I61" s="45"/>
      <c r="J61" s="209" t="s">
        <v>56</v>
      </c>
      <c r="K61" s="209"/>
    </row>
    <row r="62" spans="3:11" s="46" customFormat="1" ht="30" customHeight="1" x14ac:dyDescent="0.25">
      <c r="C62" s="206"/>
      <c r="D62" s="208"/>
      <c r="E62" s="47" t="s">
        <v>57</v>
      </c>
      <c r="F62" s="47" t="s">
        <v>298</v>
      </c>
      <c r="G62" s="47" t="s">
        <v>295</v>
      </c>
      <c r="H62" s="47" t="s">
        <v>299</v>
      </c>
      <c r="I62" s="47"/>
      <c r="J62" s="49" t="s">
        <v>3</v>
      </c>
      <c r="K62" s="49" t="s">
        <v>4</v>
      </c>
    </row>
    <row r="63" spans="3:11" x14ac:dyDescent="0.25">
      <c r="C63" s="50"/>
      <c r="D63" s="50"/>
      <c r="E63" s="50"/>
      <c r="F63" s="50"/>
      <c r="G63" s="50"/>
      <c r="H63" s="50"/>
      <c r="I63" s="50"/>
      <c r="J63" s="51"/>
      <c r="K63" s="51"/>
    </row>
    <row r="64" spans="3:11" x14ac:dyDescent="0.25">
      <c r="C64" s="60" t="s">
        <v>25</v>
      </c>
      <c r="D64" s="61" t="s">
        <v>12</v>
      </c>
      <c r="E64" s="62">
        <v>118.5549505</v>
      </c>
      <c r="F64" s="62">
        <v>136.19911425388514</v>
      </c>
      <c r="G64" s="62">
        <v>136.74171429603311</v>
      </c>
      <c r="H64" s="62">
        <v>132.79190690822202</v>
      </c>
      <c r="I64" s="62"/>
      <c r="J64" s="55">
        <v>-2.8885167983634648</v>
      </c>
      <c r="K64" s="55">
        <v>-2.5016369337849289</v>
      </c>
    </row>
    <row r="65" spans="3:11" x14ac:dyDescent="0.25">
      <c r="C65" s="50"/>
      <c r="D65" s="50" t="s">
        <v>106</v>
      </c>
      <c r="E65" s="63">
        <v>35.829292000000002</v>
      </c>
      <c r="F65" s="63">
        <v>135.4128</v>
      </c>
      <c r="G65" s="63">
        <v>139.75819999999999</v>
      </c>
      <c r="H65" s="63">
        <v>147.03620000000001</v>
      </c>
      <c r="I65" s="63"/>
      <c r="J65" s="58">
        <v>5.2075656383668516</v>
      </c>
      <c r="K65" s="58">
        <v>8.5836789432018268</v>
      </c>
    </row>
    <row r="66" spans="3:11" x14ac:dyDescent="0.25">
      <c r="C66" s="50"/>
      <c r="D66" s="50" t="s">
        <v>107</v>
      </c>
      <c r="E66" s="63">
        <v>4.7974686999999996</v>
      </c>
      <c r="F66" s="63">
        <v>120.4652</v>
      </c>
      <c r="G66" s="63">
        <v>125.9859</v>
      </c>
      <c r="H66" s="63">
        <v>125.67619999999999</v>
      </c>
      <c r="I66" s="63"/>
      <c r="J66" s="58">
        <v>-0.24582115935196441</v>
      </c>
      <c r="K66" s="58">
        <v>4.3257305844343419</v>
      </c>
    </row>
    <row r="67" spans="3:11" x14ac:dyDescent="0.25">
      <c r="C67" s="50"/>
      <c r="D67" s="112" t="s">
        <v>108</v>
      </c>
      <c r="E67" s="111">
        <v>0</v>
      </c>
      <c r="F67" s="111">
        <v>0</v>
      </c>
      <c r="G67" s="111">
        <v>0</v>
      </c>
      <c r="H67" s="111">
        <v>0</v>
      </c>
      <c r="I67" s="111"/>
      <c r="J67" s="111">
        <v>0</v>
      </c>
      <c r="K67" s="111">
        <v>0</v>
      </c>
    </row>
    <row r="68" spans="3:11" x14ac:dyDescent="0.25">
      <c r="C68" s="50"/>
      <c r="D68" s="50" t="s">
        <v>109</v>
      </c>
      <c r="E68" s="63">
        <v>12.914282500000001</v>
      </c>
      <c r="F68" s="63">
        <v>150.69649999999999</v>
      </c>
      <c r="G68" s="63">
        <v>158.809</v>
      </c>
      <c r="H68" s="63">
        <v>161.72</v>
      </c>
      <c r="I68" s="63"/>
      <c r="J68" s="58">
        <v>1.8330195391948827</v>
      </c>
      <c r="K68" s="58">
        <v>7.3150338594459807</v>
      </c>
    </row>
    <row r="69" spans="3:11" x14ac:dyDescent="0.25">
      <c r="C69" s="50"/>
      <c r="D69" s="50" t="s">
        <v>110</v>
      </c>
      <c r="E69" s="63">
        <v>11.869693</v>
      </c>
      <c r="F69" s="63">
        <v>116.8571</v>
      </c>
      <c r="G69" s="63">
        <v>111.9789</v>
      </c>
      <c r="H69" s="63">
        <v>108.4585</v>
      </c>
      <c r="I69" s="63"/>
      <c r="J69" s="58">
        <v>-3.143806556413749</v>
      </c>
      <c r="K69" s="58">
        <v>-7.1870686505141768</v>
      </c>
    </row>
    <row r="70" spans="3:11" x14ac:dyDescent="0.25">
      <c r="C70" s="50"/>
      <c r="D70" s="50" t="s">
        <v>111</v>
      </c>
      <c r="E70" s="63">
        <v>3.0107699000000001</v>
      </c>
      <c r="F70" s="63">
        <v>96.786299999999997</v>
      </c>
      <c r="G70" s="63">
        <v>97.150199999999998</v>
      </c>
      <c r="H70" s="63">
        <v>98.369699999999995</v>
      </c>
      <c r="I70" s="63"/>
      <c r="J70" s="58">
        <v>1.2552727632058365</v>
      </c>
      <c r="K70" s="58">
        <v>1.6359753394850278</v>
      </c>
    </row>
    <row r="71" spans="3:11" x14ac:dyDescent="0.25">
      <c r="C71" s="50"/>
      <c r="D71" s="50" t="s">
        <v>112</v>
      </c>
      <c r="E71" s="63">
        <v>46.765129600000002</v>
      </c>
      <c r="F71" s="63">
        <v>143.26679999999999</v>
      </c>
      <c r="G71" s="63">
        <v>139.5343</v>
      </c>
      <c r="H71" s="63">
        <v>124.5492</v>
      </c>
      <c r="I71" s="63"/>
      <c r="J71" s="58">
        <v>-10.739366593016916</v>
      </c>
      <c r="K71" s="58">
        <v>-13.064855221167774</v>
      </c>
    </row>
    <row r="72" spans="3:11" x14ac:dyDescent="0.25">
      <c r="C72" s="50"/>
      <c r="D72" s="50" t="s">
        <v>113</v>
      </c>
      <c r="E72" s="63">
        <v>3.3683147999999998</v>
      </c>
      <c r="F72" s="63">
        <v>116.65170000000001</v>
      </c>
      <c r="G72" s="63">
        <v>119.2467</v>
      </c>
      <c r="H72" s="63">
        <v>111.4541</v>
      </c>
      <c r="I72" s="63"/>
      <c r="J72" s="58">
        <v>-6.5348558911902863</v>
      </c>
      <c r="K72" s="58">
        <v>-4.4556573114665348</v>
      </c>
    </row>
    <row r="73" spans="3:11" x14ac:dyDescent="0.25">
      <c r="C73" s="60" t="s">
        <v>26</v>
      </c>
      <c r="D73" s="61" t="s">
        <v>13</v>
      </c>
      <c r="E73" s="62">
        <v>39.1160821</v>
      </c>
      <c r="F73" s="62">
        <v>123.8011039492181</v>
      </c>
      <c r="G73" s="62">
        <v>126.73260363195192</v>
      </c>
      <c r="H73" s="62">
        <v>133.00636799327071</v>
      </c>
      <c r="I73" s="62"/>
      <c r="J73" s="55">
        <v>4.9503949114299193</v>
      </c>
      <c r="K73" s="55">
        <v>7.4355266232751154</v>
      </c>
    </row>
    <row r="74" spans="3:11" x14ac:dyDescent="0.25">
      <c r="C74" s="50"/>
      <c r="D74" s="50" t="s">
        <v>114</v>
      </c>
      <c r="E74" s="63">
        <v>3.4363668000000001</v>
      </c>
      <c r="F74" s="63">
        <v>143.82159999999999</v>
      </c>
      <c r="G74" s="63">
        <v>177.82</v>
      </c>
      <c r="H74" s="63">
        <v>177.82</v>
      </c>
      <c r="I74" s="63"/>
      <c r="J74" s="58">
        <v>0</v>
      </c>
      <c r="K74" s="58">
        <v>23.639286449323333</v>
      </c>
    </row>
    <row r="75" spans="3:11" x14ac:dyDescent="0.25">
      <c r="C75" s="50"/>
      <c r="D75" s="50" t="s">
        <v>115</v>
      </c>
      <c r="E75" s="63">
        <v>35.679715299999998</v>
      </c>
      <c r="F75" s="63">
        <v>121.8729</v>
      </c>
      <c r="G75" s="63">
        <v>121.81229999999999</v>
      </c>
      <c r="H75" s="63">
        <v>128.69030000000001</v>
      </c>
      <c r="I75" s="63"/>
      <c r="J75" s="58">
        <v>5.6463920310182258</v>
      </c>
      <c r="K75" s="58">
        <v>5.5938604890833039</v>
      </c>
    </row>
    <row r="76" spans="3:11" x14ac:dyDescent="0.25">
      <c r="C76" s="60" t="s">
        <v>27</v>
      </c>
      <c r="D76" s="61" t="s">
        <v>14</v>
      </c>
      <c r="E76" s="62">
        <v>59.219326899999999</v>
      </c>
      <c r="F76" s="62">
        <v>112.91797796340758</v>
      </c>
      <c r="G76" s="62">
        <v>113.64796042852541</v>
      </c>
      <c r="H76" s="62">
        <v>115.57731682169253</v>
      </c>
      <c r="I76" s="62"/>
      <c r="J76" s="55">
        <v>1.6976603767390279</v>
      </c>
      <c r="K76" s="55">
        <v>2.3551066944776009</v>
      </c>
    </row>
    <row r="77" spans="3:11" x14ac:dyDescent="0.25">
      <c r="C77" s="50"/>
      <c r="D77" s="50" t="s">
        <v>116</v>
      </c>
      <c r="E77" s="63">
        <v>2.2900554999999998</v>
      </c>
      <c r="F77" s="63">
        <v>94.991799999999998</v>
      </c>
      <c r="G77" s="63">
        <v>68.062899999999999</v>
      </c>
      <c r="H77" s="63">
        <v>65.444400000000002</v>
      </c>
      <c r="I77" s="63"/>
      <c r="J77" s="58">
        <v>-3.8471766557111104</v>
      </c>
      <c r="K77" s="58">
        <v>-31.10521118664979</v>
      </c>
    </row>
    <row r="78" spans="3:11" x14ac:dyDescent="0.25">
      <c r="C78" s="50"/>
      <c r="D78" s="50" t="s">
        <v>117</v>
      </c>
      <c r="E78" s="63">
        <v>1.8769207999999999</v>
      </c>
      <c r="F78" s="63">
        <v>128.32990000000001</v>
      </c>
      <c r="G78" s="63">
        <v>150.48910000000001</v>
      </c>
      <c r="H78" s="63">
        <v>150.48910000000001</v>
      </c>
      <c r="I78" s="63"/>
      <c r="J78" s="58">
        <v>0</v>
      </c>
      <c r="K78" s="58">
        <v>17.267371049147545</v>
      </c>
    </row>
    <row r="79" spans="3:11" x14ac:dyDescent="0.25">
      <c r="C79" s="50"/>
      <c r="D79" s="50" t="s">
        <v>118</v>
      </c>
      <c r="E79" s="63">
        <v>0.52765280000000003</v>
      </c>
      <c r="F79" s="63">
        <v>117.8639</v>
      </c>
      <c r="G79" s="63">
        <v>118.93819999999999</v>
      </c>
      <c r="H79" s="63">
        <v>118.0133</v>
      </c>
      <c r="I79" s="63"/>
      <c r="J79" s="58">
        <v>-0.77763073596203225</v>
      </c>
      <c r="K79" s="58">
        <v>0.12675636899848042</v>
      </c>
    </row>
    <row r="80" spans="3:11" x14ac:dyDescent="0.25">
      <c r="C80" s="50"/>
      <c r="D80" s="50" t="s">
        <v>119</v>
      </c>
      <c r="E80" s="63">
        <v>2.8220274999999999</v>
      </c>
      <c r="F80" s="63">
        <v>112.26090000000001</v>
      </c>
      <c r="G80" s="63">
        <v>102.61669999999999</v>
      </c>
      <c r="H80" s="63">
        <v>112.62569999999999</v>
      </c>
      <c r="I80" s="63"/>
      <c r="J80" s="58">
        <v>9.7537730213503266</v>
      </c>
      <c r="K80" s="58">
        <v>0.32495730926795369</v>
      </c>
    </row>
    <row r="81" spans="3:11" x14ac:dyDescent="0.25">
      <c r="C81" s="50"/>
      <c r="D81" s="50" t="s">
        <v>120</v>
      </c>
      <c r="E81" s="63">
        <v>1.2545883</v>
      </c>
      <c r="F81" s="63">
        <v>123.73139999999999</v>
      </c>
      <c r="G81" s="63">
        <v>115.6649</v>
      </c>
      <c r="H81" s="63">
        <v>116.9571</v>
      </c>
      <c r="I81" s="63"/>
      <c r="J81" s="58">
        <v>1.1171928562597588</v>
      </c>
      <c r="K81" s="58">
        <v>-5.4750047279833547</v>
      </c>
    </row>
    <row r="82" spans="3:11" x14ac:dyDescent="0.25">
      <c r="C82" s="50"/>
      <c r="D82" s="50" t="s">
        <v>121</v>
      </c>
      <c r="E82" s="63">
        <v>1.4529102</v>
      </c>
      <c r="F82" s="63">
        <v>109.07389999999999</v>
      </c>
      <c r="G82" s="63">
        <v>102.9179</v>
      </c>
      <c r="H82" s="63">
        <v>117.3758</v>
      </c>
      <c r="I82" s="63"/>
      <c r="J82" s="58">
        <v>14.047993594894567</v>
      </c>
      <c r="K82" s="58">
        <v>7.6112617225569128</v>
      </c>
    </row>
    <row r="83" spans="3:11" x14ac:dyDescent="0.25">
      <c r="C83" s="50"/>
      <c r="D83" s="50" t="s">
        <v>122</v>
      </c>
      <c r="E83" s="63">
        <v>1.3270451999999999</v>
      </c>
      <c r="F83" s="63">
        <v>116.5497</v>
      </c>
      <c r="G83" s="63">
        <v>118.9247</v>
      </c>
      <c r="H83" s="63">
        <v>130.62780000000001</v>
      </c>
      <c r="I83" s="63"/>
      <c r="J83" s="58">
        <v>9.8407647864573171</v>
      </c>
      <c r="K83" s="58">
        <v>12.079052970535322</v>
      </c>
    </row>
    <row r="84" spans="3:11" x14ac:dyDescent="0.25">
      <c r="C84" s="50"/>
      <c r="D84" s="50" t="s">
        <v>123</v>
      </c>
      <c r="E84" s="63">
        <v>3.0561758000000001</v>
      </c>
      <c r="F84" s="63">
        <v>142.6275</v>
      </c>
      <c r="G84" s="63">
        <v>146.32859999999999</v>
      </c>
      <c r="H84" s="63">
        <v>146.32859999999999</v>
      </c>
      <c r="I84" s="63"/>
      <c r="J84" s="58">
        <v>0</v>
      </c>
      <c r="K84" s="58">
        <v>2.5949413682494584</v>
      </c>
    </row>
    <row r="85" spans="3:11" x14ac:dyDescent="0.25">
      <c r="C85" s="50"/>
      <c r="D85" s="50" t="s">
        <v>124</v>
      </c>
      <c r="E85" s="63">
        <v>3.8315640000000002</v>
      </c>
      <c r="F85" s="63">
        <v>93.605999999999995</v>
      </c>
      <c r="G85" s="63">
        <v>93.605999999999995</v>
      </c>
      <c r="H85" s="63">
        <v>102.8777</v>
      </c>
      <c r="I85" s="63"/>
      <c r="J85" s="58">
        <v>9.9050274555049995</v>
      </c>
      <c r="K85" s="58">
        <v>9.9050274555049995</v>
      </c>
    </row>
    <row r="86" spans="3:11" x14ac:dyDescent="0.25">
      <c r="C86" s="50"/>
      <c r="D86" s="50" t="s">
        <v>125</v>
      </c>
      <c r="E86" s="63">
        <v>8.8574941000000003</v>
      </c>
      <c r="F86" s="63">
        <v>170.46530000000001</v>
      </c>
      <c r="G86" s="63">
        <v>159.58189999999999</v>
      </c>
      <c r="H86" s="63">
        <v>157.61349999999999</v>
      </c>
      <c r="I86" s="63"/>
      <c r="J86" s="58">
        <v>-1.2334732197072491</v>
      </c>
      <c r="K86" s="58">
        <v>-7.5392469904432309</v>
      </c>
    </row>
    <row r="87" spans="3:11" x14ac:dyDescent="0.25">
      <c r="C87" s="50"/>
      <c r="D87" s="50" t="s">
        <v>126</v>
      </c>
      <c r="E87" s="63">
        <v>17.202954200000001</v>
      </c>
      <c r="F87" s="63">
        <v>97.203999999999994</v>
      </c>
      <c r="G87" s="63">
        <v>101.3642</v>
      </c>
      <c r="H87" s="63">
        <v>101.74209999999999</v>
      </c>
      <c r="I87" s="63"/>
      <c r="J87" s="58">
        <v>0.37281407045090559</v>
      </c>
      <c r="K87" s="58">
        <v>4.6686350355952433</v>
      </c>
    </row>
    <row r="88" spans="3:11" x14ac:dyDescent="0.25">
      <c r="C88" s="50"/>
      <c r="D88" s="50" t="s">
        <v>127</v>
      </c>
      <c r="E88" s="63">
        <v>1.2545664999999999</v>
      </c>
      <c r="F88" s="63">
        <v>98.8947</v>
      </c>
      <c r="G88" s="63">
        <v>98.8947</v>
      </c>
      <c r="H88" s="63">
        <v>107.73090000000001</v>
      </c>
      <c r="I88" s="63"/>
      <c r="J88" s="58">
        <v>8.9349580917885429</v>
      </c>
      <c r="K88" s="58">
        <v>8.9349580917885429</v>
      </c>
    </row>
    <row r="89" spans="3:11" x14ac:dyDescent="0.25">
      <c r="C89" s="50"/>
      <c r="D89" s="50" t="s">
        <v>128</v>
      </c>
      <c r="E89" s="63">
        <v>1.2765766000000001</v>
      </c>
      <c r="F89" s="63">
        <v>141.66409999999999</v>
      </c>
      <c r="G89" s="63">
        <v>141.66409999999999</v>
      </c>
      <c r="H89" s="63">
        <v>166.6636</v>
      </c>
      <c r="I89" s="63"/>
      <c r="J89" s="58">
        <v>17.647025604934498</v>
      </c>
      <c r="K89" s="58">
        <v>17.647025604934498</v>
      </c>
    </row>
    <row r="90" spans="3:11" x14ac:dyDescent="0.25">
      <c r="C90" s="50"/>
      <c r="D90" s="50" t="s">
        <v>129</v>
      </c>
      <c r="E90" s="63">
        <v>12.1887954</v>
      </c>
      <c r="F90" s="63">
        <v>90.213899999999995</v>
      </c>
      <c r="G90" s="63">
        <v>100.0089</v>
      </c>
      <c r="H90" s="63">
        <v>98.921499999999995</v>
      </c>
      <c r="I90" s="63"/>
      <c r="J90" s="58">
        <v>-1.0873032300125314</v>
      </c>
      <c r="K90" s="58">
        <v>9.6521711177545804</v>
      </c>
    </row>
    <row r="91" spans="3:11" x14ac:dyDescent="0.25">
      <c r="C91" s="60" t="s">
        <v>28</v>
      </c>
      <c r="D91" s="61" t="s">
        <v>15</v>
      </c>
      <c r="E91" s="62">
        <v>38.210159600000004</v>
      </c>
      <c r="F91" s="62">
        <v>118.15858570767078</v>
      </c>
      <c r="G91" s="62">
        <v>122.21511948500942</v>
      </c>
      <c r="H91" s="62">
        <v>127.53240391717939</v>
      </c>
      <c r="I91" s="62"/>
      <c r="J91" s="55">
        <v>4.3507582814433805</v>
      </c>
      <c r="K91" s="55">
        <v>7.933251869398493</v>
      </c>
    </row>
    <row r="92" spans="3:11" x14ac:dyDescent="0.25">
      <c r="C92" s="50"/>
      <c r="D92" s="50" t="s">
        <v>130</v>
      </c>
      <c r="E92" s="63">
        <v>18.116017500000002</v>
      </c>
      <c r="F92" s="63">
        <v>119.7564</v>
      </c>
      <c r="G92" s="63">
        <v>123.7334</v>
      </c>
      <c r="H92" s="63">
        <v>128.74469999999999</v>
      </c>
      <c r="I92" s="63"/>
      <c r="J92" s="58">
        <v>4.0500786368110724</v>
      </c>
      <c r="K92" s="58">
        <v>7.505486136857817</v>
      </c>
    </row>
    <row r="93" spans="3:11" x14ac:dyDescent="0.25">
      <c r="C93" s="50"/>
      <c r="D93" s="50" t="s">
        <v>131</v>
      </c>
      <c r="E93" s="63">
        <v>10.4812314</v>
      </c>
      <c r="F93" s="63">
        <v>126.89660000000001</v>
      </c>
      <c r="G93" s="63">
        <v>133.61879999999999</v>
      </c>
      <c r="H93" s="63">
        <v>140.72309999999999</v>
      </c>
      <c r="I93" s="63"/>
      <c r="J93" s="58">
        <v>5.3168416420443796</v>
      </c>
      <c r="K93" s="58">
        <v>10.895879007002536</v>
      </c>
    </row>
    <row r="94" spans="3:11" x14ac:dyDescent="0.25">
      <c r="C94" s="50"/>
      <c r="D94" s="50" t="s">
        <v>132</v>
      </c>
      <c r="E94" s="63">
        <v>7.1148188000000001</v>
      </c>
      <c r="F94" s="63">
        <v>112.7593</v>
      </c>
      <c r="G94" s="63">
        <v>114.5157</v>
      </c>
      <c r="H94" s="63">
        <v>119.84650000000001</v>
      </c>
      <c r="I94" s="63"/>
      <c r="J94" s="58">
        <v>4.6550822288996274</v>
      </c>
      <c r="K94" s="58">
        <v>6.285246538423003</v>
      </c>
    </row>
    <row r="95" spans="3:11" x14ac:dyDescent="0.25">
      <c r="C95" s="50"/>
      <c r="D95" s="50" t="s">
        <v>133</v>
      </c>
      <c r="E95" s="63">
        <v>2.4980918999999999</v>
      </c>
      <c r="F95" s="63">
        <v>85.287000000000006</v>
      </c>
      <c r="G95" s="63">
        <v>85.287000000000006</v>
      </c>
      <c r="H95" s="63">
        <v>85.287000000000006</v>
      </c>
      <c r="I95" s="63"/>
      <c r="J95" s="58">
        <v>0</v>
      </c>
      <c r="K95" s="58">
        <v>0</v>
      </c>
    </row>
    <row r="96" spans="3:11" x14ac:dyDescent="0.25">
      <c r="C96" s="60" t="s">
        <v>134</v>
      </c>
      <c r="D96" s="61" t="s">
        <v>16</v>
      </c>
      <c r="E96" s="62">
        <v>83.474322000000001</v>
      </c>
      <c r="F96" s="62">
        <v>115.58371876756699</v>
      </c>
      <c r="G96" s="62">
        <v>113.16407025121377</v>
      </c>
      <c r="H96" s="62">
        <v>113.41065932274287</v>
      </c>
      <c r="I96" s="62"/>
      <c r="J96" s="55">
        <v>0.21790403171403791</v>
      </c>
      <c r="K96" s="55">
        <v>-1.880074000036313</v>
      </c>
    </row>
    <row r="97" spans="3:17" x14ac:dyDescent="0.25">
      <c r="C97" s="50"/>
      <c r="D97" s="50" t="s">
        <v>135</v>
      </c>
      <c r="E97" s="63">
        <v>64.346142700000001</v>
      </c>
      <c r="F97" s="63">
        <v>116.9097</v>
      </c>
      <c r="G97" s="63">
        <v>115.4794</v>
      </c>
      <c r="H97" s="63">
        <v>115.2051</v>
      </c>
      <c r="I97" s="63"/>
      <c r="J97" s="58">
        <v>-0.23753154242228194</v>
      </c>
      <c r="K97" s="58">
        <v>-1.4580483911942288</v>
      </c>
    </row>
    <row r="98" spans="3:17" x14ac:dyDescent="0.25">
      <c r="C98" s="50"/>
      <c r="D98" s="50" t="s">
        <v>136</v>
      </c>
      <c r="E98" s="63">
        <v>8.8410960000000003</v>
      </c>
      <c r="F98" s="63">
        <v>106.3077</v>
      </c>
      <c r="G98" s="63">
        <v>106.3077</v>
      </c>
      <c r="H98" s="63">
        <v>106.3077</v>
      </c>
      <c r="I98" s="63"/>
      <c r="J98" s="58">
        <v>0</v>
      </c>
      <c r="K98" s="58">
        <v>0</v>
      </c>
    </row>
    <row r="99" spans="3:17" x14ac:dyDescent="0.25">
      <c r="C99" s="50"/>
      <c r="D99" s="50" t="s">
        <v>137</v>
      </c>
      <c r="E99" s="63">
        <v>10.287083300000001</v>
      </c>
      <c r="F99" s="63">
        <v>115.26179999999999</v>
      </c>
      <c r="G99" s="63">
        <v>104.5742</v>
      </c>
      <c r="H99" s="63">
        <v>108.29089999999999</v>
      </c>
      <c r="I99" s="63"/>
      <c r="J99" s="58">
        <v>3.554127117396058</v>
      </c>
      <c r="K99" s="58">
        <v>-6.0478840344329177</v>
      </c>
    </row>
    <row r="100" spans="3:17" x14ac:dyDescent="0.25">
      <c r="C100" s="60" t="s">
        <v>138</v>
      </c>
      <c r="D100" s="61" t="s">
        <v>17</v>
      </c>
      <c r="E100" s="62">
        <v>98.177531400000007</v>
      </c>
      <c r="F100" s="62">
        <v>113.44500151673631</v>
      </c>
      <c r="G100" s="62">
        <v>114.40922605330501</v>
      </c>
      <c r="H100" s="62">
        <v>114.82177792529788</v>
      </c>
      <c r="I100" s="62"/>
      <c r="J100" s="55">
        <v>0.36059318485439334</v>
      </c>
      <c r="K100" s="55">
        <v>1.2136069374184415</v>
      </c>
    </row>
    <row r="101" spans="3:17" x14ac:dyDescent="0.25">
      <c r="C101" s="50"/>
      <c r="D101" s="50" t="s">
        <v>139</v>
      </c>
      <c r="E101" s="63">
        <v>12.760599900000001</v>
      </c>
      <c r="F101" s="63">
        <v>105.1427</v>
      </c>
      <c r="G101" s="63">
        <v>104.8796</v>
      </c>
      <c r="H101" s="63">
        <v>106.8068</v>
      </c>
      <c r="I101" s="63"/>
      <c r="J101" s="58">
        <v>1.8375356122639668</v>
      </c>
      <c r="K101" s="58">
        <v>1.5827061698054079</v>
      </c>
    </row>
    <row r="102" spans="3:17" x14ac:dyDescent="0.25">
      <c r="C102" s="50"/>
      <c r="D102" s="50" t="s">
        <v>140</v>
      </c>
      <c r="E102" s="63">
        <v>15.5978209</v>
      </c>
      <c r="F102" s="63">
        <v>121.6131</v>
      </c>
      <c r="G102" s="63">
        <v>126.1618</v>
      </c>
      <c r="H102" s="63">
        <v>124.7809</v>
      </c>
      <c r="I102" s="63"/>
      <c r="J102" s="58">
        <v>-1.0945468438148449</v>
      </c>
      <c r="K102" s="58">
        <v>2.6048180664747465</v>
      </c>
    </row>
    <row r="103" spans="3:17" x14ac:dyDescent="0.25">
      <c r="C103" s="50"/>
      <c r="D103" s="50" t="s">
        <v>141</v>
      </c>
      <c r="E103" s="63">
        <v>2.2890963000000002</v>
      </c>
      <c r="F103" s="63">
        <v>159.7184</v>
      </c>
      <c r="G103" s="63">
        <v>185.91130000000001</v>
      </c>
      <c r="H103" s="63">
        <v>187.15860000000001</v>
      </c>
      <c r="I103" s="63"/>
      <c r="J103" s="58">
        <v>0.67091134320506363</v>
      </c>
      <c r="K103" s="58">
        <v>17.18036243789069</v>
      </c>
    </row>
    <row r="104" spans="3:17" x14ac:dyDescent="0.25">
      <c r="C104" s="50"/>
      <c r="D104" s="50" t="s">
        <v>142</v>
      </c>
      <c r="E104" s="63">
        <v>1.9153218999999999</v>
      </c>
      <c r="F104" s="63">
        <v>107.90260000000001</v>
      </c>
      <c r="G104" s="63">
        <v>99.959000000000003</v>
      </c>
      <c r="H104" s="63">
        <v>91.039699999999996</v>
      </c>
      <c r="I104" s="63"/>
      <c r="J104" s="58">
        <v>-8.9229584129493151</v>
      </c>
      <c r="K104" s="58">
        <v>-15.627890338138291</v>
      </c>
    </row>
    <row r="105" spans="3:17" x14ac:dyDescent="0.25">
      <c r="C105" s="50"/>
      <c r="D105" s="50" t="s">
        <v>143</v>
      </c>
      <c r="E105" s="63">
        <v>5.6306012000000001</v>
      </c>
      <c r="F105" s="63">
        <v>142.7097</v>
      </c>
      <c r="G105" s="63">
        <v>149.41890000000001</v>
      </c>
      <c r="H105" s="63">
        <v>143.71279999999999</v>
      </c>
      <c r="I105" s="63"/>
      <c r="J105" s="58">
        <v>-3.8188609339247046</v>
      </c>
      <c r="K105" s="58">
        <v>0.70289545840260981</v>
      </c>
    </row>
    <row r="106" spans="3:17" x14ac:dyDescent="0.25">
      <c r="C106" s="50"/>
      <c r="D106" s="50" t="s">
        <v>144</v>
      </c>
      <c r="E106" s="63">
        <v>3.0524895999999999</v>
      </c>
      <c r="F106" s="63">
        <v>102.05070000000001</v>
      </c>
      <c r="G106" s="63">
        <v>111.9584</v>
      </c>
      <c r="H106" s="63">
        <v>111.9584</v>
      </c>
      <c r="I106" s="63"/>
      <c r="J106" s="58">
        <v>0</v>
      </c>
      <c r="K106" s="58">
        <v>9.7086056244592065</v>
      </c>
    </row>
    <row r="107" spans="3:17" x14ac:dyDescent="0.25">
      <c r="C107" s="50"/>
      <c r="D107" s="50" t="s">
        <v>145</v>
      </c>
      <c r="E107" s="63">
        <v>33.571643299999998</v>
      </c>
      <c r="F107" s="63">
        <v>103.07210000000001</v>
      </c>
      <c r="G107" s="63">
        <v>103.0941</v>
      </c>
      <c r="H107" s="63">
        <v>103.0361</v>
      </c>
      <c r="I107" s="63"/>
      <c r="J107" s="58">
        <v>-5.6259281568967305E-2</v>
      </c>
      <c r="K107" s="58">
        <v>-3.4927007405497083E-2</v>
      </c>
    </row>
    <row r="108" spans="3:17" x14ac:dyDescent="0.25">
      <c r="C108" s="50"/>
      <c r="D108" s="50" t="s">
        <v>146</v>
      </c>
      <c r="E108" s="63">
        <v>11.6963592</v>
      </c>
      <c r="F108" s="63">
        <v>106.19280000000001</v>
      </c>
      <c r="G108" s="63">
        <v>98.024100000000004</v>
      </c>
      <c r="H108" s="63">
        <v>105.3558</v>
      </c>
      <c r="I108" s="63"/>
      <c r="J108" s="58">
        <v>7.4794871873345405</v>
      </c>
      <c r="K108" s="58">
        <v>-0.78818902976473293</v>
      </c>
    </row>
    <row r="109" spans="3:17" x14ac:dyDescent="0.25">
      <c r="C109" s="50"/>
      <c r="D109" s="50" t="s">
        <v>147</v>
      </c>
      <c r="E109" s="63">
        <v>7.8117359999999998</v>
      </c>
      <c r="F109" s="63">
        <v>125.4453</v>
      </c>
      <c r="G109" s="63">
        <v>125.4453</v>
      </c>
      <c r="H109" s="63">
        <v>125.4453</v>
      </c>
      <c r="I109" s="63"/>
      <c r="J109" s="58">
        <v>0</v>
      </c>
      <c r="K109" s="58">
        <v>0</v>
      </c>
    </row>
    <row r="110" spans="3:17" x14ac:dyDescent="0.25">
      <c r="C110" s="50"/>
      <c r="D110" s="50" t="s">
        <v>148</v>
      </c>
      <c r="E110" s="63">
        <v>3.8518631000000001</v>
      </c>
      <c r="F110" s="63">
        <v>137.47200000000001</v>
      </c>
      <c r="G110" s="63">
        <v>139.8383</v>
      </c>
      <c r="H110" s="63">
        <v>139.8383</v>
      </c>
      <c r="I110" s="63"/>
      <c r="J110" s="58">
        <v>0</v>
      </c>
      <c r="K110" s="58">
        <v>1.7212959729981343</v>
      </c>
    </row>
    <row r="111" spans="3:17" x14ac:dyDescent="0.25">
      <c r="C111" s="66"/>
      <c r="D111" s="66"/>
      <c r="E111" s="66"/>
      <c r="F111" s="66"/>
      <c r="G111" s="66"/>
      <c r="H111" s="66"/>
      <c r="I111" s="66"/>
      <c r="J111" s="71"/>
      <c r="K111" s="71"/>
    </row>
    <row r="112" spans="3:17" x14ac:dyDescent="0.25">
      <c r="Q112" s="73"/>
    </row>
    <row r="114" spans="5:9" x14ac:dyDescent="0.25">
      <c r="E114" s="74"/>
      <c r="F114" s="74"/>
      <c r="G114" s="74"/>
      <c r="H114" s="74"/>
      <c r="I114" s="74"/>
    </row>
    <row r="115" spans="5:9" x14ac:dyDescent="0.25">
      <c r="E115" s="73"/>
      <c r="F115" s="73"/>
      <c r="G115" s="73"/>
      <c r="H115" s="73"/>
      <c r="I115" s="73"/>
    </row>
  </sheetData>
  <mergeCells count="7">
    <mergeCell ref="C3:K3"/>
    <mergeCell ref="C5:C6"/>
    <mergeCell ref="D5:D6"/>
    <mergeCell ref="J5:K5"/>
    <mergeCell ref="C61:C62"/>
    <mergeCell ref="D61:D62"/>
    <mergeCell ref="J61:K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63C3E-64DF-45B2-9E74-CD6D762704D8}">
  <dimension ref="B2:F28"/>
  <sheetViews>
    <sheetView topLeftCell="B7" workbookViewId="0">
      <selection activeCell="H7" sqref="H7"/>
    </sheetView>
  </sheetViews>
  <sheetFormatPr defaultRowHeight="15" customHeight="1" x14ac:dyDescent="0.2"/>
  <cols>
    <col min="1" max="1" width="3.140625" style="1" customWidth="1"/>
    <col min="2" max="2" width="5" style="1" customWidth="1"/>
    <col min="3" max="3" width="38" style="1" customWidth="1"/>
    <col min="4" max="4" width="11.42578125" style="1" customWidth="1"/>
    <col min="5" max="6" width="10.5703125" style="1" customWidth="1"/>
    <col min="7" max="7" width="4.5703125" style="1" customWidth="1"/>
    <col min="8" max="8" width="10.28515625" style="1" customWidth="1"/>
    <col min="9" max="249" width="9.140625" style="1"/>
    <col min="250" max="250" width="3.140625" style="1" customWidth="1"/>
    <col min="251" max="252" width="5" style="1" customWidth="1"/>
    <col min="253" max="253" width="38" style="1" customWidth="1"/>
    <col min="254" max="254" width="11.42578125" style="1" customWidth="1"/>
    <col min="255" max="256" width="10.5703125" style="1" customWidth="1"/>
    <col min="257" max="257" width="11" style="1" customWidth="1"/>
    <col min="258" max="260" width="10.28515625" style="1" customWidth="1"/>
    <col min="261" max="505" width="9.140625" style="1"/>
    <col min="506" max="506" width="3.140625" style="1" customWidth="1"/>
    <col min="507" max="508" width="5" style="1" customWidth="1"/>
    <col min="509" max="509" width="38" style="1" customWidth="1"/>
    <col min="510" max="510" width="11.42578125" style="1" customWidth="1"/>
    <col min="511" max="512" width="10.5703125" style="1" customWidth="1"/>
    <col min="513" max="513" width="11" style="1" customWidth="1"/>
    <col min="514" max="516" width="10.28515625" style="1" customWidth="1"/>
    <col min="517" max="761" width="9.140625" style="1"/>
    <col min="762" max="762" width="3.140625" style="1" customWidth="1"/>
    <col min="763" max="764" width="5" style="1" customWidth="1"/>
    <col min="765" max="765" width="38" style="1" customWidth="1"/>
    <col min="766" max="766" width="11.42578125" style="1" customWidth="1"/>
    <col min="767" max="768" width="10.5703125" style="1" customWidth="1"/>
    <col min="769" max="769" width="11" style="1" customWidth="1"/>
    <col min="770" max="772" width="10.28515625" style="1" customWidth="1"/>
    <col min="773" max="1017" width="9.140625" style="1"/>
    <col min="1018" max="1018" width="3.140625" style="1" customWidth="1"/>
    <col min="1019" max="1020" width="5" style="1" customWidth="1"/>
    <col min="1021" max="1021" width="38" style="1" customWidth="1"/>
    <col min="1022" max="1022" width="11.42578125" style="1" customWidth="1"/>
    <col min="1023" max="1024" width="10.5703125" style="1" customWidth="1"/>
    <col min="1025" max="1025" width="11" style="1" customWidth="1"/>
    <col min="1026" max="1028" width="10.28515625" style="1" customWidth="1"/>
    <col min="1029" max="1273" width="9.140625" style="1"/>
    <col min="1274" max="1274" width="3.140625" style="1" customWidth="1"/>
    <col min="1275" max="1276" width="5" style="1" customWidth="1"/>
    <col min="1277" max="1277" width="38" style="1" customWidth="1"/>
    <col min="1278" max="1278" width="11.42578125" style="1" customWidth="1"/>
    <col min="1279" max="1280" width="10.5703125" style="1" customWidth="1"/>
    <col min="1281" max="1281" width="11" style="1" customWidth="1"/>
    <col min="1282" max="1284" width="10.28515625" style="1" customWidth="1"/>
    <col min="1285" max="1529" width="9.140625" style="1"/>
    <col min="1530" max="1530" width="3.140625" style="1" customWidth="1"/>
    <col min="1531" max="1532" width="5" style="1" customWidth="1"/>
    <col min="1533" max="1533" width="38" style="1" customWidth="1"/>
    <col min="1534" max="1534" width="11.42578125" style="1" customWidth="1"/>
    <col min="1535" max="1536" width="10.5703125" style="1" customWidth="1"/>
    <col min="1537" max="1537" width="11" style="1" customWidth="1"/>
    <col min="1538" max="1540" width="10.28515625" style="1" customWidth="1"/>
    <col min="1541" max="1785" width="9.140625" style="1"/>
    <col min="1786" max="1786" width="3.140625" style="1" customWidth="1"/>
    <col min="1787" max="1788" width="5" style="1" customWidth="1"/>
    <col min="1789" max="1789" width="38" style="1" customWidth="1"/>
    <col min="1790" max="1790" width="11.42578125" style="1" customWidth="1"/>
    <col min="1791" max="1792" width="10.5703125" style="1" customWidth="1"/>
    <col min="1793" max="1793" width="11" style="1" customWidth="1"/>
    <col min="1794" max="1796" width="10.28515625" style="1" customWidth="1"/>
    <col min="1797" max="2041" width="9.140625" style="1"/>
    <col min="2042" max="2042" width="3.140625" style="1" customWidth="1"/>
    <col min="2043" max="2044" width="5" style="1" customWidth="1"/>
    <col min="2045" max="2045" width="38" style="1" customWidth="1"/>
    <col min="2046" max="2046" width="11.42578125" style="1" customWidth="1"/>
    <col min="2047" max="2048" width="10.5703125" style="1" customWidth="1"/>
    <col min="2049" max="2049" width="11" style="1" customWidth="1"/>
    <col min="2050" max="2052" width="10.28515625" style="1" customWidth="1"/>
    <col min="2053" max="2297" width="9.140625" style="1"/>
    <col min="2298" max="2298" width="3.140625" style="1" customWidth="1"/>
    <col min="2299" max="2300" width="5" style="1" customWidth="1"/>
    <col min="2301" max="2301" width="38" style="1" customWidth="1"/>
    <col min="2302" max="2302" width="11.42578125" style="1" customWidth="1"/>
    <col min="2303" max="2304" width="10.5703125" style="1" customWidth="1"/>
    <col min="2305" max="2305" width="11" style="1" customWidth="1"/>
    <col min="2306" max="2308" width="10.28515625" style="1" customWidth="1"/>
    <col min="2309" max="2553" width="9.140625" style="1"/>
    <col min="2554" max="2554" width="3.140625" style="1" customWidth="1"/>
    <col min="2555" max="2556" width="5" style="1" customWidth="1"/>
    <col min="2557" max="2557" width="38" style="1" customWidth="1"/>
    <col min="2558" max="2558" width="11.42578125" style="1" customWidth="1"/>
    <col min="2559" max="2560" width="10.5703125" style="1" customWidth="1"/>
    <col min="2561" max="2561" width="11" style="1" customWidth="1"/>
    <col min="2562" max="2564" width="10.28515625" style="1" customWidth="1"/>
    <col min="2565" max="2809" width="9.140625" style="1"/>
    <col min="2810" max="2810" width="3.140625" style="1" customWidth="1"/>
    <col min="2811" max="2812" width="5" style="1" customWidth="1"/>
    <col min="2813" max="2813" width="38" style="1" customWidth="1"/>
    <col min="2814" max="2814" width="11.42578125" style="1" customWidth="1"/>
    <col min="2815" max="2816" width="10.5703125" style="1" customWidth="1"/>
    <col min="2817" max="2817" width="11" style="1" customWidth="1"/>
    <col min="2818" max="2820" width="10.28515625" style="1" customWidth="1"/>
    <col min="2821" max="3065" width="9.140625" style="1"/>
    <col min="3066" max="3066" width="3.140625" style="1" customWidth="1"/>
    <col min="3067" max="3068" width="5" style="1" customWidth="1"/>
    <col min="3069" max="3069" width="38" style="1" customWidth="1"/>
    <col min="3070" max="3070" width="11.42578125" style="1" customWidth="1"/>
    <col min="3071" max="3072" width="10.5703125" style="1" customWidth="1"/>
    <col min="3073" max="3073" width="11" style="1" customWidth="1"/>
    <col min="3074" max="3076" width="10.28515625" style="1" customWidth="1"/>
    <col min="3077" max="3321" width="9.140625" style="1"/>
    <col min="3322" max="3322" width="3.140625" style="1" customWidth="1"/>
    <col min="3323" max="3324" width="5" style="1" customWidth="1"/>
    <col min="3325" max="3325" width="38" style="1" customWidth="1"/>
    <col min="3326" max="3326" width="11.42578125" style="1" customWidth="1"/>
    <col min="3327" max="3328" width="10.5703125" style="1" customWidth="1"/>
    <col min="3329" max="3329" width="11" style="1" customWidth="1"/>
    <col min="3330" max="3332" width="10.28515625" style="1" customWidth="1"/>
    <col min="3333" max="3577" width="9.140625" style="1"/>
    <col min="3578" max="3578" width="3.140625" style="1" customWidth="1"/>
    <col min="3579" max="3580" width="5" style="1" customWidth="1"/>
    <col min="3581" max="3581" width="38" style="1" customWidth="1"/>
    <col min="3582" max="3582" width="11.42578125" style="1" customWidth="1"/>
    <col min="3583" max="3584" width="10.5703125" style="1" customWidth="1"/>
    <col min="3585" max="3585" width="11" style="1" customWidth="1"/>
    <col min="3586" max="3588" width="10.28515625" style="1" customWidth="1"/>
    <col min="3589" max="3833" width="9.140625" style="1"/>
    <col min="3834" max="3834" width="3.140625" style="1" customWidth="1"/>
    <col min="3835" max="3836" width="5" style="1" customWidth="1"/>
    <col min="3837" max="3837" width="38" style="1" customWidth="1"/>
    <col min="3838" max="3838" width="11.42578125" style="1" customWidth="1"/>
    <col min="3839" max="3840" width="10.5703125" style="1" customWidth="1"/>
    <col min="3841" max="3841" width="11" style="1" customWidth="1"/>
    <col min="3842" max="3844" width="10.28515625" style="1" customWidth="1"/>
    <col min="3845" max="4089" width="9.140625" style="1"/>
    <col min="4090" max="4090" width="3.140625" style="1" customWidth="1"/>
    <col min="4091" max="4092" width="5" style="1" customWidth="1"/>
    <col min="4093" max="4093" width="38" style="1" customWidth="1"/>
    <col min="4094" max="4094" width="11.42578125" style="1" customWidth="1"/>
    <col min="4095" max="4096" width="10.5703125" style="1" customWidth="1"/>
    <col min="4097" max="4097" width="11" style="1" customWidth="1"/>
    <col min="4098" max="4100" width="10.28515625" style="1" customWidth="1"/>
    <col min="4101" max="4345" width="9.140625" style="1"/>
    <col min="4346" max="4346" width="3.140625" style="1" customWidth="1"/>
    <col min="4347" max="4348" width="5" style="1" customWidth="1"/>
    <col min="4349" max="4349" width="38" style="1" customWidth="1"/>
    <col min="4350" max="4350" width="11.42578125" style="1" customWidth="1"/>
    <col min="4351" max="4352" width="10.5703125" style="1" customWidth="1"/>
    <col min="4353" max="4353" width="11" style="1" customWidth="1"/>
    <col min="4354" max="4356" width="10.28515625" style="1" customWidth="1"/>
    <col min="4357" max="4601" width="9.140625" style="1"/>
    <col min="4602" max="4602" width="3.140625" style="1" customWidth="1"/>
    <col min="4603" max="4604" width="5" style="1" customWidth="1"/>
    <col min="4605" max="4605" width="38" style="1" customWidth="1"/>
    <col min="4606" max="4606" width="11.42578125" style="1" customWidth="1"/>
    <col min="4607" max="4608" width="10.5703125" style="1" customWidth="1"/>
    <col min="4609" max="4609" width="11" style="1" customWidth="1"/>
    <col min="4610" max="4612" width="10.28515625" style="1" customWidth="1"/>
    <col min="4613" max="4857" width="9.140625" style="1"/>
    <col min="4858" max="4858" width="3.140625" style="1" customWidth="1"/>
    <col min="4859" max="4860" width="5" style="1" customWidth="1"/>
    <col min="4861" max="4861" width="38" style="1" customWidth="1"/>
    <col min="4862" max="4862" width="11.42578125" style="1" customWidth="1"/>
    <col min="4863" max="4864" width="10.5703125" style="1" customWidth="1"/>
    <col min="4865" max="4865" width="11" style="1" customWidth="1"/>
    <col min="4866" max="4868" width="10.28515625" style="1" customWidth="1"/>
    <col min="4869" max="5113" width="9.140625" style="1"/>
    <col min="5114" max="5114" width="3.140625" style="1" customWidth="1"/>
    <col min="5115" max="5116" width="5" style="1" customWidth="1"/>
    <col min="5117" max="5117" width="38" style="1" customWidth="1"/>
    <col min="5118" max="5118" width="11.42578125" style="1" customWidth="1"/>
    <col min="5119" max="5120" width="10.5703125" style="1" customWidth="1"/>
    <col min="5121" max="5121" width="11" style="1" customWidth="1"/>
    <col min="5122" max="5124" width="10.28515625" style="1" customWidth="1"/>
    <col min="5125" max="5369" width="9.140625" style="1"/>
    <col min="5370" max="5370" width="3.140625" style="1" customWidth="1"/>
    <col min="5371" max="5372" width="5" style="1" customWidth="1"/>
    <col min="5373" max="5373" width="38" style="1" customWidth="1"/>
    <col min="5374" max="5374" width="11.42578125" style="1" customWidth="1"/>
    <col min="5375" max="5376" width="10.5703125" style="1" customWidth="1"/>
    <col min="5377" max="5377" width="11" style="1" customWidth="1"/>
    <col min="5378" max="5380" width="10.28515625" style="1" customWidth="1"/>
    <col min="5381" max="5625" width="9.140625" style="1"/>
    <col min="5626" max="5626" width="3.140625" style="1" customWidth="1"/>
    <col min="5627" max="5628" width="5" style="1" customWidth="1"/>
    <col min="5629" max="5629" width="38" style="1" customWidth="1"/>
    <col min="5630" max="5630" width="11.42578125" style="1" customWidth="1"/>
    <col min="5631" max="5632" width="10.5703125" style="1" customWidth="1"/>
    <col min="5633" max="5633" width="11" style="1" customWidth="1"/>
    <col min="5634" max="5636" width="10.28515625" style="1" customWidth="1"/>
    <col min="5637" max="5881" width="9.140625" style="1"/>
    <col min="5882" max="5882" width="3.140625" style="1" customWidth="1"/>
    <col min="5883" max="5884" width="5" style="1" customWidth="1"/>
    <col min="5885" max="5885" width="38" style="1" customWidth="1"/>
    <col min="5886" max="5886" width="11.42578125" style="1" customWidth="1"/>
    <col min="5887" max="5888" width="10.5703125" style="1" customWidth="1"/>
    <col min="5889" max="5889" width="11" style="1" customWidth="1"/>
    <col min="5890" max="5892" width="10.28515625" style="1" customWidth="1"/>
    <col min="5893" max="6137" width="9.140625" style="1"/>
    <col min="6138" max="6138" width="3.140625" style="1" customWidth="1"/>
    <col min="6139" max="6140" width="5" style="1" customWidth="1"/>
    <col min="6141" max="6141" width="38" style="1" customWidth="1"/>
    <col min="6142" max="6142" width="11.42578125" style="1" customWidth="1"/>
    <col min="6143" max="6144" width="10.5703125" style="1" customWidth="1"/>
    <col min="6145" max="6145" width="11" style="1" customWidth="1"/>
    <col min="6146" max="6148" width="10.28515625" style="1" customWidth="1"/>
    <col min="6149" max="6393" width="9.140625" style="1"/>
    <col min="6394" max="6394" width="3.140625" style="1" customWidth="1"/>
    <col min="6395" max="6396" width="5" style="1" customWidth="1"/>
    <col min="6397" max="6397" width="38" style="1" customWidth="1"/>
    <col min="6398" max="6398" width="11.42578125" style="1" customWidth="1"/>
    <col min="6399" max="6400" width="10.5703125" style="1" customWidth="1"/>
    <col min="6401" max="6401" width="11" style="1" customWidth="1"/>
    <col min="6402" max="6404" width="10.28515625" style="1" customWidth="1"/>
    <col min="6405" max="6649" width="9.140625" style="1"/>
    <col min="6650" max="6650" width="3.140625" style="1" customWidth="1"/>
    <col min="6651" max="6652" width="5" style="1" customWidth="1"/>
    <col min="6653" max="6653" width="38" style="1" customWidth="1"/>
    <col min="6654" max="6654" width="11.42578125" style="1" customWidth="1"/>
    <col min="6655" max="6656" width="10.5703125" style="1" customWidth="1"/>
    <col min="6657" max="6657" width="11" style="1" customWidth="1"/>
    <col min="6658" max="6660" width="10.28515625" style="1" customWidth="1"/>
    <col min="6661" max="6905" width="9.140625" style="1"/>
    <col min="6906" max="6906" width="3.140625" style="1" customWidth="1"/>
    <col min="6907" max="6908" width="5" style="1" customWidth="1"/>
    <col min="6909" max="6909" width="38" style="1" customWidth="1"/>
    <col min="6910" max="6910" width="11.42578125" style="1" customWidth="1"/>
    <col min="6911" max="6912" width="10.5703125" style="1" customWidth="1"/>
    <col min="6913" max="6913" width="11" style="1" customWidth="1"/>
    <col min="6914" max="6916" width="10.28515625" style="1" customWidth="1"/>
    <col min="6917" max="7161" width="9.140625" style="1"/>
    <col min="7162" max="7162" width="3.140625" style="1" customWidth="1"/>
    <col min="7163" max="7164" width="5" style="1" customWidth="1"/>
    <col min="7165" max="7165" width="38" style="1" customWidth="1"/>
    <col min="7166" max="7166" width="11.42578125" style="1" customWidth="1"/>
    <col min="7167" max="7168" width="10.5703125" style="1" customWidth="1"/>
    <col min="7169" max="7169" width="11" style="1" customWidth="1"/>
    <col min="7170" max="7172" width="10.28515625" style="1" customWidth="1"/>
    <col min="7173" max="7417" width="9.140625" style="1"/>
    <col min="7418" max="7418" width="3.140625" style="1" customWidth="1"/>
    <col min="7419" max="7420" width="5" style="1" customWidth="1"/>
    <col min="7421" max="7421" width="38" style="1" customWidth="1"/>
    <col min="7422" max="7422" width="11.42578125" style="1" customWidth="1"/>
    <col min="7423" max="7424" width="10.5703125" style="1" customWidth="1"/>
    <col min="7425" max="7425" width="11" style="1" customWidth="1"/>
    <col min="7426" max="7428" width="10.28515625" style="1" customWidth="1"/>
    <col min="7429" max="7673" width="9.140625" style="1"/>
    <col min="7674" max="7674" width="3.140625" style="1" customWidth="1"/>
    <col min="7675" max="7676" width="5" style="1" customWidth="1"/>
    <col min="7677" max="7677" width="38" style="1" customWidth="1"/>
    <col min="7678" max="7678" width="11.42578125" style="1" customWidth="1"/>
    <col min="7679" max="7680" width="10.5703125" style="1" customWidth="1"/>
    <col min="7681" max="7681" width="11" style="1" customWidth="1"/>
    <col min="7682" max="7684" width="10.28515625" style="1" customWidth="1"/>
    <col min="7685" max="7929" width="9.140625" style="1"/>
    <col min="7930" max="7930" width="3.140625" style="1" customWidth="1"/>
    <col min="7931" max="7932" width="5" style="1" customWidth="1"/>
    <col min="7933" max="7933" width="38" style="1" customWidth="1"/>
    <col min="7934" max="7934" width="11.42578125" style="1" customWidth="1"/>
    <col min="7935" max="7936" width="10.5703125" style="1" customWidth="1"/>
    <col min="7937" max="7937" width="11" style="1" customWidth="1"/>
    <col min="7938" max="7940" width="10.28515625" style="1" customWidth="1"/>
    <col min="7941" max="8185" width="9.140625" style="1"/>
    <col min="8186" max="8186" width="3.140625" style="1" customWidth="1"/>
    <col min="8187" max="8188" width="5" style="1" customWidth="1"/>
    <col min="8189" max="8189" width="38" style="1" customWidth="1"/>
    <col min="8190" max="8190" width="11.42578125" style="1" customWidth="1"/>
    <col min="8191" max="8192" width="10.5703125" style="1" customWidth="1"/>
    <col min="8193" max="8193" width="11" style="1" customWidth="1"/>
    <col min="8194" max="8196" width="10.28515625" style="1" customWidth="1"/>
    <col min="8197" max="8441" width="9.140625" style="1"/>
    <col min="8442" max="8442" width="3.140625" style="1" customWidth="1"/>
    <col min="8443" max="8444" width="5" style="1" customWidth="1"/>
    <col min="8445" max="8445" width="38" style="1" customWidth="1"/>
    <col min="8446" max="8446" width="11.42578125" style="1" customWidth="1"/>
    <col min="8447" max="8448" width="10.5703125" style="1" customWidth="1"/>
    <col min="8449" max="8449" width="11" style="1" customWidth="1"/>
    <col min="8450" max="8452" width="10.28515625" style="1" customWidth="1"/>
    <col min="8453" max="8697" width="9.140625" style="1"/>
    <col min="8698" max="8698" width="3.140625" style="1" customWidth="1"/>
    <col min="8699" max="8700" width="5" style="1" customWidth="1"/>
    <col min="8701" max="8701" width="38" style="1" customWidth="1"/>
    <col min="8702" max="8702" width="11.42578125" style="1" customWidth="1"/>
    <col min="8703" max="8704" width="10.5703125" style="1" customWidth="1"/>
    <col min="8705" max="8705" width="11" style="1" customWidth="1"/>
    <col min="8706" max="8708" width="10.28515625" style="1" customWidth="1"/>
    <col min="8709" max="8953" width="9.140625" style="1"/>
    <col min="8954" max="8954" width="3.140625" style="1" customWidth="1"/>
    <col min="8955" max="8956" width="5" style="1" customWidth="1"/>
    <col min="8957" max="8957" width="38" style="1" customWidth="1"/>
    <col min="8958" max="8958" width="11.42578125" style="1" customWidth="1"/>
    <col min="8959" max="8960" width="10.5703125" style="1" customWidth="1"/>
    <col min="8961" max="8961" width="11" style="1" customWidth="1"/>
    <col min="8962" max="8964" width="10.28515625" style="1" customWidth="1"/>
    <col min="8965" max="9209" width="9.140625" style="1"/>
    <col min="9210" max="9210" width="3.140625" style="1" customWidth="1"/>
    <col min="9211" max="9212" width="5" style="1" customWidth="1"/>
    <col min="9213" max="9213" width="38" style="1" customWidth="1"/>
    <col min="9214" max="9214" width="11.42578125" style="1" customWidth="1"/>
    <col min="9215" max="9216" width="10.5703125" style="1" customWidth="1"/>
    <col min="9217" max="9217" width="11" style="1" customWidth="1"/>
    <col min="9218" max="9220" width="10.28515625" style="1" customWidth="1"/>
    <col min="9221" max="9465" width="9.140625" style="1"/>
    <col min="9466" max="9466" width="3.140625" style="1" customWidth="1"/>
    <col min="9467" max="9468" width="5" style="1" customWidth="1"/>
    <col min="9469" max="9469" width="38" style="1" customWidth="1"/>
    <col min="9470" max="9470" width="11.42578125" style="1" customWidth="1"/>
    <col min="9471" max="9472" width="10.5703125" style="1" customWidth="1"/>
    <col min="9473" max="9473" width="11" style="1" customWidth="1"/>
    <col min="9474" max="9476" width="10.28515625" style="1" customWidth="1"/>
    <col min="9477" max="9721" width="9.140625" style="1"/>
    <col min="9722" max="9722" width="3.140625" style="1" customWidth="1"/>
    <col min="9723" max="9724" width="5" style="1" customWidth="1"/>
    <col min="9725" max="9725" width="38" style="1" customWidth="1"/>
    <col min="9726" max="9726" width="11.42578125" style="1" customWidth="1"/>
    <col min="9727" max="9728" width="10.5703125" style="1" customWidth="1"/>
    <col min="9729" max="9729" width="11" style="1" customWidth="1"/>
    <col min="9730" max="9732" width="10.28515625" style="1" customWidth="1"/>
    <col min="9733" max="9977" width="9.140625" style="1"/>
    <col min="9978" max="9978" width="3.140625" style="1" customWidth="1"/>
    <col min="9979" max="9980" width="5" style="1" customWidth="1"/>
    <col min="9981" max="9981" width="38" style="1" customWidth="1"/>
    <col min="9982" max="9982" width="11.42578125" style="1" customWidth="1"/>
    <col min="9983" max="9984" width="10.5703125" style="1" customWidth="1"/>
    <col min="9985" max="9985" width="11" style="1" customWidth="1"/>
    <col min="9986" max="9988" width="10.28515625" style="1" customWidth="1"/>
    <col min="9989" max="10233" width="9.140625" style="1"/>
    <col min="10234" max="10234" width="3.140625" style="1" customWidth="1"/>
    <col min="10235" max="10236" width="5" style="1" customWidth="1"/>
    <col min="10237" max="10237" width="38" style="1" customWidth="1"/>
    <col min="10238" max="10238" width="11.42578125" style="1" customWidth="1"/>
    <col min="10239" max="10240" width="10.5703125" style="1" customWidth="1"/>
    <col min="10241" max="10241" width="11" style="1" customWidth="1"/>
    <col min="10242" max="10244" width="10.28515625" style="1" customWidth="1"/>
    <col min="10245" max="10489" width="9.140625" style="1"/>
    <col min="10490" max="10490" width="3.140625" style="1" customWidth="1"/>
    <col min="10491" max="10492" width="5" style="1" customWidth="1"/>
    <col min="10493" max="10493" width="38" style="1" customWidth="1"/>
    <col min="10494" max="10494" width="11.42578125" style="1" customWidth="1"/>
    <col min="10495" max="10496" width="10.5703125" style="1" customWidth="1"/>
    <col min="10497" max="10497" width="11" style="1" customWidth="1"/>
    <col min="10498" max="10500" width="10.28515625" style="1" customWidth="1"/>
    <col min="10501" max="10745" width="9.140625" style="1"/>
    <col min="10746" max="10746" width="3.140625" style="1" customWidth="1"/>
    <col min="10747" max="10748" width="5" style="1" customWidth="1"/>
    <col min="10749" max="10749" width="38" style="1" customWidth="1"/>
    <col min="10750" max="10750" width="11.42578125" style="1" customWidth="1"/>
    <col min="10751" max="10752" width="10.5703125" style="1" customWidth="1"/>
    <col min="10753" max="10753" width="11" style="1" customWidth="1"/>
    <col min="10754" max="10756" width="10.28515625" style="1" customWidth="1"/>
    <col min="10757" max="11001" width="9.140625" style="1"/>
    <col min="11002" max="11002" width="3.140625" style="1" customWidth="1"/>
    <col min="11003" max="11004" width="5" style="1" customWidth="1"/>
    <col min="11005" max="11005" width="38" style="1" customWidth="1"/>
    <col min="11006" max="11006" width="11.42578125" style="1" customWidth="1"/>
    <col min="11007" max="11008" width="10.5703125" style="1" customWidth="1"/>
    <col min="11009" max="11009" width="11" style="1" customWidth="1"/>
    <col min="11010" max="11012" width="10.28515625" style="1" customWidth="1"/>
    <col min="11013" max="11257" width="9.140625" style="1"/>
    <col min="11258" max="11258" width="3.140625" style="1" customWidth="1"/>
    <col min="11259" max="11260" width="5" style="1" customWidth="1"/>
    <col min="11261" max="11261" width="38" style="1" customWidth="1"/>
    <col min="11262" max="11262" width="11.42578125" style="1" customWidth="1"/>
    <col min="11263" max="11264" width="10.5703125" style="1" customWidth="1"/>
    <col min="11265" max="11265" width="11" style="1" customWidth="1"/>
    <col min="11266" max="11268" width="10.28515625" style="1" customWidth="1"/>
    <col min="11269" max="11513" width="9.140625" style="1"/>
    <col min="11514" max="11514" width="3.140625" style="1" customWidth="1"/>
    <col min="11515" max="11516" width="5" style="1" customWidth="1"/>
    <col min="11517" max="11517" width="38" style="1" customWidth="1"/>
    <col min="11518" max="11518" width="11.42578125" style="1" customWidth="1"/>
    <col min="11519" max="11520" width="10.5703125" style="1" customWidth="1"/>
    <col min="11521" max="11521" width="11" style="1" customWidth="1"/>
    <col min="11522" max="11524" width="10.28515625" style="1" customWidth="1"/>
    <col min="11525" max="11769" width="9.140625" style="1"/>
    <col min="11770" max="11770" width="3.140625" style="1" customWidth="1"/>
    <col min="11771" max="11772" width="5" style="1" customWidth="1"/>
    <col min="11773" max="11773" width="38" style="1" customWidth="1"/>
    <col min="11774" max="11774" width="11.42578125" style="1" customWidth="1"/>
    <col min="11775" max="11776" width="10.5703125" style="1" customWidth="1"/>
    <col min="11777" max="11777" width="11" style="1" customWidth="1"/>
    <col min="11778" max="11780" width="10.28515625" style="1" customWidth="1"/>
    <col min="11781" max="12025" width="9.140625" style="1"/>
    <col min="12026" max="12026" width="3.140625" style="1" customWidth="1"/>
    <col min="12027" max="12028" width="5" style="1" customWidth="1"/>
    <col min="12029" max="12029" width="38" style="1" customWidth="1"/>
    <col min="12030" max="12030" width="11.42578125" style="1" customWidth="1"/>
    <col min="12031" max="12032" width="10.5703125" style="1" customWidth="1"/>
    <col min="12033" max="12033" width="11" style="1" customWidth="1"/>
    <col min="12034" max="12036" width="10.28515625" style="1" customWidth="1"/>
    <col min="12037" max="12281" width="9.140625" style="1"/>
    <col min="12282" max="12282" width="3.140625" style="1" customWidth="1"/>
    <col min="12283" max="12284" width="5" style="1" customWidth="1"/>
    <col min="12285" max="12285" width="38" style="1" customWidth="1"/>
    <col min="12286" max="12286" width="11.42578125" style="1" customWidth="1"/>
    <col min="12287" max="12288" width="10.5703125" style="1" customWidth="1"/>
    <col min="12289" max="12289" width="11" style="1" customWidth="1"/>
    <col min="12290" max="12292" width="10.28515625" style="1" customWidth="1"/>
    <col min="12293" max="12537" width="9.140625" style="1"/>
    <col min="12538" max="12538" width="3.140625" style="1" customWidth="1"/>
    <col min="12539" max="12540" width="5" style="1" customWidth="1"/>
    <col min="12541" max="12541" width="38" style="1" customWidth="1"/>
    <col min="12542" max="12542" width="11.42578125" style="1" customWidth="1"/>
    <col min="12543" max="12544" width="10.5703125" style="1" customWidth="1"/>
    <col min="12545" max="12545" width="11" style="1" customWidth="1"/>
    <col min="12546" max="12548" width="10.28515625" style="1" customWidth="1"/>
    <col min="12549" max="12793" width="9.140625" style="1"/>
    <col min="12794" max="12794" width="3.140625" style="1" customWidth="1"/>
    <col min="12795" max="12796" width="5" style="1" customWidth="1"/>
    <col min="12797" max="12797" width="38" style="1" customWidth="1"/>
    <col min="12798" max="12798" width="11.42578125" style="1" customWidth="1"/>
    <col min="12799" max="12800" width="10.5703125" style="1" customWidth="1"/>
    <col min="12801" max="12801" width="11" style="1" customWidth="1"/>
    <col min="12802" max="12804" width="10.28515625" style="1" customWidth="1"/>
    <col min="12805" max="13049" width="9.140625" style="1"/>
    <col min="13050" max="13050" width="3.140625" style="1" customWidth="1"/>
    <col min="13051" max="13052" width="5" style="1" customWidth="1"/>
    <col min="13053" max="13053" width="38" style="1" customWidth="1"/>
    <col min="13054" max="13054" width="11.42578125" style="1" customWidth="1"/>
    <col min="13055" max="13056" width="10.5703125" style="1" customWidth="1"/>
    <col min="13057" max="13057" width="11" style="1" customWidth="1"/>
    <col min="13058" max="13060" width="10.28515625" style="1" customWidth="1"/>
    <col min="13061" max="13305" width="9.140625" style="1"/>
    <col min="13306" max="13306" width="3.140625" style="1" customWidth="1"/>
    <col min="13307" max="13308" width="5" style="1" customWidth="1"/>
    <col min="13309" max="13309" width="38" style="1" customWidth="1"/>
    <col min="13310" max="13310" width="11.42578125" style="1" customWidth="1"/>
    <col min="13311" max="13312" width="10.5703125" style="1" customWidth="1"/>
    <col min="13313" max="13313" width="11" style="1" customWidth="1"/>
    <col min="13314" max="13316" width="10.28515625" style="1" customWidth="1"/>
    <col min="13317" max="13561" width="9.140625" style="1"/>
    <col min="13562" max="13562" width="3.140625" style="1" customWidth="1"/>
    <col min="13563" max="13564" width="5" style="1" customWidth="1"/>
    <col min="13565" max="13565" width="38" style="1" customWidth="1"/>
    <col min="13566" max="13566" width="11.42578125" style="1" customWidth="1"/>
    <col min="13567" max="13568" width="10.5703125" style="1" customWidth="1"/>
    <col min="13569" max="13569" width="11" style="1" customWidth="1"/>
    <col min="13570" max="13572" width="10.28515625" style="1" customWidth="1"/>
    <col min="13573" max="13817" width="9.140625" style="1"/>
    <col min="13818" max="13818" width="3.140625" style="1" customWidth="1"/>
    <col min="13819" max="13820" width="5" style="1" customWidth="1"/>
    <col min="13821" max="13821" width="38" style="1" customWidth="1"/>
    <col min="13822" max="13822" width="11.42578125" style="1" customWidth="1"/>
    <col min="13823" max="13824" width="10.5703125" style="1" customWidth="1"/>
    <col min="13825" max="13825" width="11" style="1" customWidth="1"/>
    <col min="13826" max="13828" width="10.28515625" style="1" customWidth="1"/>
    <col min="13829" max="14073" width="9.140625" style="1"/>
    <col min="14074" max="14074" width="3.140625" style="1" customWidth="1"/>
    <col min="14075" max="14076" width="5" style="1" customWidth="1"/>
    <col min="14077" max="14077" width="38" style="1" customWidth="1"/>
    <col min="14078" max="14078" width="11.42578125" style="1" customWidth="1"/>
    <col min="14079" max="14080" width="10.5703125" style="1" customWidth="1"/>
    <col min="14081" max="14081" width="11" style="1" customWidth="1"/>
    <col min="14082" max="14084" width="10.28515625" style="1" customWidth="1"/>
    <col min="14085" max="14329" width="9.140625" style="1"/>
    <col min="14330" max="14330" width="3.140625" style="1" customWidth="1"/>
    <col min="14331" max="14332" width="5" style="1" customWidth="1"/>
    <col min="14333" max="14333" width="38" style="1" customWidth="1"/>
    <col min="14334" max="14334" width="11.42578125" style="1" customWidth="1"/>
    <col min="14335" max="14336" width="10.5703125" style="1" customWidth="1"/>
    <col min="14337" max="14337" width="11" style="1" customWidth="1"/>
    <col min="14338" max="14340" width="10.28515625" style="1" customWidth="1"/>
    <col min="14341" max="14585" width="9.140625" style="1"/>
    <col min="14586" max="14586" width="3.140625" style="1" customWidth="1"/>
    <col min="14587" max="14588" width="5" style="1" customWidth="1"/>
    <col min="14589" max="14589" width="38" style="1" customWidth="1"/>
    <col min="14590" max="14590" width="11.42578125" style="1" customWidth="1"/>
    <col min="14591" max="14592" width="10.5703125" style="1" customWidth="1"/>
    <col min="14593" max="14593" width="11" style="1" customWidth="1"/>
    <col min="14594" max="14596" width="10.28515625" style="1" customWidth="1"/>
    <col min="14597" max="14841" width="9.140625" style="1"/>
    <col min="14842" max="14842" width="3.140625" style="1" customWidth="1"/>
    <col min="14843" max="14844" width="5" style="1" customWidth="1"/>
    <col min="14845" max="14845" width="38" style="1" customWidth="1"/>
    <col min="14846" max="14846" width="11.42578125" style="1" customWidth="1"/>
    <col min="14847" max="14848" width="10.5703125" style="1" customWidth="1"/>
    <col min="14849" max="14849" width="11" style="1" customWidth="1"/>
    <col min="14850" max="14852" width="10.28515625" style="1" customWidth="1"/>
    <col min="14853" max="15097" width="9.140625" style="1"/>
    <col min="15098" max="15098" width="3.140625" style="1" customWidth="1"/>
    <col min="15099" max="15100" width="5" style="1" customWidth="1"/>
    <col min="15101" max="15101" width="38" style="1" customWidth="1"/>
    <col min="15102" max="15102" width="11.42578125" style="1" customWidth="1"/>
    <col min="15103" max="15104" width="10.5703125" style="1" customWidth="1"/>
    <col min="15105" max="15105" width="11" style="1" customWidth="1"/>
    <col min="15106" max="15108" width="10.28515625" style="1" customWidth="1"/>
    <col min="15109" max="15353" width="9.140625" style="1"/>
    <col min="15354" max="15354" width="3.140625" style="1" customWidth="1"/>
    <col min="15355" max="15356" width="5" style="1" customWidth="1"/>
    <col min="15357" max="15357" width="38" style="1" customWidth="1"/>
    <col min="15358" max="15358" width="11.42578125" style="1" customWidth="1"/>
    <col min="15359" max="15360" width="10.5703125" style="1" customWidth="1"/>
    <col min="15361" max="15361" width="11" style="1" customWidth="1"/>
    <col min="15362" max="15364" width="10.28515625" style="1" customWidth="1"/>
    <col min="15365" max="15609" width="9.140625" style="1"/>
    <col min="15610" max="15610" width="3.140625" style="1" customWidth="1"/>
    <col min="15611" max="15612" width="5" style="1" customWidth="1"/>
    <col min="15613" max="15613" width="38" style="1" customWidth="1"/>
    <col min="15614" max="15614" width="11.42578125" style="1" customWidth="1"/>
    <col min="15615" max="15616" width="10.5703125" style="1" customWidth="1"/>
    <col min="15617" max="15617" width="11" style="1" customWidth="1"/>
    <col min="15618" max="15620" width="10.28515625" style="1" customWidth="1"/>
    <col min="15621" max="15865" width="9.140625" style="1"/>
    <col min="15866" max="15866" width="3.140625" style="1" customWidth="1"/>
    <col min="15867" max="15868" width="5" style="1" customWidth="1"/>
    <col min="15869" max="15869" width="38" style="1" customWidth="1"/>
    <col min="15870" max="15870" width="11.42578125" style="1" customWidth="1"/>
    <col min="15871" max="15872" width="10.5703125" style="1" customWidth="1"/>
    <col min="15873" max="15873" width="11" style="1" customWidth="1"/>
    <col min="15874" max="15876" width="10.28515625" style="1" customWidth="1"/>
    <col min="15877" max="16121" width="9.140625" style="1"/>
    <col min="16122" max="16122" width="3.140625" style="1" customWidth="1"/>
    <col min="16123" max="16124" width="5" style="1" customWidth="1"/>
    <col min="16125" max="16125" width="38" style="1" customWidth="1"/>
    <col min="16126" max="16126" width="11.42578125" style="1" customWidth="1"/>
    <col min="16127" max="16128" width="10.5703125" style="1" customWidth="1"/>
    <col min="16129" max="16129" width="11" style="1" customWidth="1"/>
    <col min="16130" max="16132" width="10.28515625" style="1" customWidth="1"/>
    <col min="16133" max="16384" width="9.140625" style="1"/>
  </cols>
  <sheetData>
    <row r="2" spans="2:6" ht="16.5" thickBot="1" x14ac:dyDescent="0.3">
      <c r="B2" s="13"/>
      <c r="C2" s="192" t="s">
        <v>297</v>
      </c>
      <c r="D2" s="192"/>
      <c r="E2" s="192"/>
      <c r="F2" s="192"/>
    </row>
    <row r="3" spans="2:6" ht="16.5" thickBot="1" x14ac:dyDescent="0.3">
      <c r="B3" s="14"/>
      <c r="C3" s="193" t="s">
        <v>0</v>
      </c>
      <c r="D3" s="2"/>
      <c r="E3" s="195" t="s">
        <v>1</v>
      </c>
      <c r="F3" s="195"/>
    </row>
    <row r="4" spans="2:6" ht="30.75" thickBot="1" x14ac:dyDescent="0.3">
      <c r="B4" s="14"/>
      <c r="C4" s="194"/>
      <c r="D4" s="3" t="s">
        <v>2</v>
      </c>
      <c r="E4" s="4" t="s">
        <v>3</v>
      </c>
      <c r="F4" s="5" t="s">
        <v>4</v>
      </c>
    </row>
    <row r="5" spans="2:6" ht="15.75" x14ac:dyDescent="0.25">
      <c r="B5" s="15"/>
      <c r="C5" s="6" t="s">
        <v>5</v>
      </c>
      <c r="D5" s="7">
        <v>132.48509999999999</v>
      </c>
      <c r="E5" s="8">
        <v>2.6569025497964097E-2</v>
      </c>
      <c r="F5" s="8">
        <v>1.4795364359107417</v>
      </c>
    </row>
    <row r="6" spans="2:6" ht="15.75" x14ac:dyDescent="0.25">
      <c r="B6" s="15"/>
      <c r="C6" s="6"/>
      <c r="D6" s="7"/>
      <c r="E6" s="8"/>
      <c r="F6" s="8"/>
    </row>
    <row r="7" spans="2:6" ht="15.75" x14ac:dyDescent="0.25">
      <c r="B7" s="16"/>
      <c r="C7" s="2" t="s">
        <v>6</v>
      </c>
      <c r="D7" s="7">
        <v>135.1506</v>
      </c>
      <c r="E7" s="9">
        <v>1.2939639187691487</v>
      </c>
      <c r="F7" s="9">
        <v>1.1399534857605598</v>
      </c>
    </row>
    <row r="8" spans="2:6" ht="15.75" x14ac:dyDescent="0.25">
      <c r="B8" s="16"/>
      <c r="C8" s="2" t="s">
        <v>7</v>
      </c>
      <c r="D8" s="7">
        <v>112.3051</v>
      </c>
      <c r="E8" s="9">
        <v>-2.3418348765988365E-2</v>
      </c>
      <c r="F8" s="9">
        <v>8.9054180420743298E-2</v>
      </c>
    </row>
    <row r="9" spans="2:6" ht="15.75" x14ac:dyDescent="0.25">
      <c r="B9" s="16"/>
      <c r="C9" s="2" t="s">
        <v>8</v>
      </c>
      <c r="D9" s="7">
        <v>129.19919999999999</v>
      </c>
      <c r="E9" s="9">
        <v>1.7608468163889606</v>
      </c>
      <c r="F9" s="9">
        <v>1.9111904167629095</v>
      </c>
    </row>
    <row r="10" spans="2:6" ht="15.75" x14ac:dyDescent="0.25">
      <c r="B10" s="16"/>
      <c r="C10" s="2" t="s">
        <v>9</v>
      </c>
      <c r="D10" s="7">
        <v>147.02199999999999</v>
      </c>
      <c r="E10" s="9">
        <v>0.1834419338602388</v>
      </c>
      <c r="F10" s="9">
        <v>2.5905396859006355</v>
      </c>
    </row>
    <row r="11" spans="2:6" ht="15.75" x14ac:dyDescent="0.25">
      <c r="B11" s="16"/>
      <c r="C11" s="2" t="s">
        <v>10</v>
      </c>
      <c r="D11" s="7">
        <v>137.5076</v>
      </c>
      <c r="E11" s="9">
        <v>-0.8406808060063633</v>
      </c>
      <c r="F11" s="9">
        <v>3.4953463694698685</v>
      </c>
    </row>
    <row r="12" spans="2:6" ht="15.75" x14ac:dyDescent="0.25">
      <c r="B12" s="16"/>
      <c r="C12" s="2" t="s">
        <v>11</v>
      </c>
      <c r="D12" s="7">
        <v>116.29089999999999</v>
      </c>
      <c r="E12" s="9">
        <v>0.97307699914611201</v>
      </c>
      <c r="F12" s="9">
        <v>2.4655074168543551</v>
      </c>
    </row>
    <row r="13" spans="2:6" ht="15.75" x14ac:dyDescent="0.25">
      <c r="B13" s="16"/>
      <c r="C13" s="2" t="s">
        <v>12</v>
      </c>
      <c r="D13" s="7">
        <v>137.2182</v>
      </c>
      <c r="E13" s="9">
        <v>-3.7970910564341973</v>
      </c>
      <c r="F13" s="9">
        <v>-2.6554304326633424</v>
      </c>
    </row>
    <row r="14" spans="2:6" ht="15.75" x14ac:dyDescent="0.25">
      <c r="B14" s="16"/>
      <c r="C14" s="2" t="s">
        <v>13</v>
      </c>
      <c r="D14" s="7">
        <v>126.73260000000001</v>
      </c>
      <c r="E14" s="9">
        <v>4.9504231744634044</v>
      </c>
      <c r="F14" s="9">
        <v>7.4355559037843824</v>
      </c>
    </row>
    <row r="15" spans="2:6" ht="15.75" x14ac:dyDescent="0.25">
      <c r="B15" s="16"/>
      <c r="C15" s="2" t="s">
        <v>14</v>
      </c>
      <c r="D15" s="7">
        <v>113.64790000000001</v>
      </c>
      <c r="E15" s="9">
        <v>1.6976996495315679</v>
      </c>
      <c r="F15" s="9">
        <v>2.3550718220301343</v>
      </c>
    </row>
    <row r="16" spans="2:6" ht="15.75" x14ac:dyDescent="0.25">
      <c r="B16" s="16"/>
      <c r="C16" s="2" t="s">
        <v>15</v>
      </c>
      <c r="D16" s="7">
        <v>122.21510000000001</v>
      </c>
      <c r="E16" s="9">
        <v>4.350771713151639</v>
      </c>
      <c r="F16" s="9">
        <v>7.9332354987279707</v>
      </c>
    </row>
    <row r="17" spans="2:6" ht="15.75" x14ac:dyDescent="0.25">
      <c r="B17" s="16"/>
      <c r="C17" s="2" t="s">
        <v>16</v>
      </c>
      <c r="D17" s="7">
        <v>113.164</v>
      </c>
      <c r="E17" s="9">
        <v>0.21800219150967104</v>
      </c>
      <c r="F17" s="9">
        <v>-1.8800228751977899</v>
      </c>
    </row>
    <row r="18" spans="2:6" ht="16.5" thickBot="1" x14ac:dyDescent="0.3">
      <c r="B18" s="16"/>
      <c r="C18" s="10" t="s">
        <v>17</v>
      </c>
      <c r="D18" s="11">
        <v>114.4092</v>
      </c>
      <c r="E18" s="12">
        <v>0.3605479279638425</v>
      </c>
      <c r="F18" s="12">
        <v>1.2135396006875701</v>
      </c>
    </row>
    <row r="19" spans="2:6" ht="15.75" x14ac:dyDescent="0.25">
      <c r="B19" s="14"/>
      <c r="C19" s="2" t="s">
        <v>18</v>
      </c>
      <c r="D19" s="2"/>
      <c r="E19" s="2"/>
      <c r="F19" s="2"/>
    </row>
    <row r="20" spans="2:6" ht="12.75" x14ac:dyDescent="0.2"/>
    <row r="21" spans="2:6" ht="12.75" x14ac:dyDescent="0.2"/>
    <row r="22" spans="2:6" ht="12.75" x14ac:dyDescent="0.2"/>
    <row r="23" spans="2:6" ht="12.75" x14ac:dyDescent="0.2"/>
    <row r="24" spans="2:6" ht="12.75" x14ac:dyDescent="0.2"/>
    <row r="25" spans="2:6" ht="12.75" x14ac:dyDescent="0.2"/>
    <row r="26" spans="2:6" ht="12.75" x14ac:dyDescent="0.2"/>
    <row r="27" spans="2:6" ht="12.75" x14ac:dyDescent="0.2"/>
    <row r="28" spans="2:6" ht="12.75" x14ac:dyDescent="0.2"/>
  </sheetData>
  <mergeCells count="3">
    <mergeCell ref="C2:F2"/>
    <mergeCell ref="C3:C4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8574-AD3D-4392-B8E0-AEAFEE0BC990}">
  <dimension ref="C2:O295"/>
  <sheetViews>
    <sheetView workbookViewId="0">
      <selection activeCell="C4" sqref="C4:M4"/>
    </sheetView>
  </sheetViews>
  <sheetFormatPr defaultColWidth="9.140625" defaultRowHeight="15.75" x14ac:dyDescent="0.25"/>
  <cols>
    <col min="1" max="1" width="9.140625" style="147"/>
    <col min="2" max="2" width="2.85546875" style="147" customWidth="1"/>
    <col min="3" max="3" width="7.85546875" style="147" customWidth="1"/>
    <col min="4" max="4" width="9.140625" style="147"/>
    <col min="5" max="5" width="11.42578125" style="147" customWidth="1"/>
    <col min="6" max="6" width="9.140625" style="147"/>
    <col min="7" max="7" width="9.42578125" style="147" bestFit="1" customWidth="1"/>
    <col min="8" max="8" width="2.5703125" style="147" customWidth="1"/>
    <col min="9" max="9" width="5.140625" style="147" customWidth="1"/>
    <col min="10" max="10" width="10" style="147" customWidth="1"/>
    <col min="11" max="11" width="4.42578125" style="147" customWidth="1"/>
    <col min="12" max="12" width="6.5703125" style="147" customWidth="1"/>
    <col min="13" max="13" width="8" style="147" customWidth="1"/>
    <col min="14" max="14" width="3.140625" style="147" customWidth="1"/>
    <col min="15" max="258" width="9.140625" style="147"/>
    <col min="259" max="259" width="7.85546875" style="147" customWidth="1"/>
    <col min="260" max="262" width="9.140625" style="147"/>
    <col min="263" max="263" width="9.42578125" style="147" bestFit="1" customWidth="1"/>
    <col min="264" max="264" width="2.5703125" style="147" customWidth="1"/>
    <col min="265" max="265" width="5.140625" style="147" customWidth="1"/>
    <col min="266" max="266" width="10" style="147" customWidth="1"/>
    <col min="267" max="267" width="4.42578125" style="147" customWidth="1"/>
    <col min="268" max="268" width="9.42578125" style="147" customWidth="1"/>
    <col min="269" max="269" width="8" style="147" customWidth="1"/>
    <col min="270" max="270" width="3.140625" style="147" customWidth="1"/>
    <col min="271" max="514" width="9.140625" style="147"/>
    <col min="515" max="515" width="7.85546875" style="147" customWidth="1"/>
    <col min="516" max="518" width="9.140625" style="147"/>
    <col min="519" max="519" width="9.42578125" style="147" bestFit="1" customWidth="1"/>
    <col min="520" max="520" width="2.5703125" style="147" customWidth="1"/>
    <col min="521" max="521" width="5.140625" style="147" customWidth="1"/>
    <col min="522" max="522" width="10" style="147" customWidth="1"/>
    <col min="523" max="523" width="4.42578125" style="147" customWidth="1"/>
    <col min="524" max="524" width="9.42578125" style="147" customWidth="1"/>
    <col min="525" max="525" width="8" style="147" customWidth="1"/>
    <col min="526" max="526" width="3.140625" style="147" customWidth="1"/>
    <col min="527" max="770" width="9.140625" style="147"/>
    <col min="771" max="771" width="7.85546875" style="147" customWidth="1"/>
    <col min="772" max="774" width="9.140625" style="147"/>
    <col min="775" max="775" width="9.42578125" style="147" bestFit="1" customWidth="1"/>
    <col min="776" max="776" width="2.5703125" style="147" customWidth="1"/>
    <col min="777" max="777" width="5.140625" style="147" customWidth="1"/>
    <col min="778" max="778" width="10" style="147" customWidth="1"/>
    <col min="779" max="779" width="4.42578125" style="147" customWidth="1"/>
    <col min="780" max="780" width="9.42578125" style="147" customWidth="1"/>
    <col min="781" max="781" width="8" style="147" customWidth="1"/>
    <col min="782" max="782" width="3.140625" style="147" customWidth="1"/>
    <col min="783" max="1026" width="9.140625" style="147"/>
    <col min="1027" max="1027" width="7.85546875" style="147" customWidth="1"/>
    <col min="1028" max="1030" width="9.140625" style="147"/>
    <col min="1031" max="1031" width="9.42578125" style="147" bestFit="1" customWidth="1"/>
    <col min="1032" max="1032" width="2.5703125" style="147" customWidth="1"/>
    <col min="1033" max="1033" width="5.140625" style="147" customWidth="1"/>
    <col min="1034" max="1034" width="10" style="147" customWidth="1"/>
    <col min="1035" max="1035" width="4.42578125" style="147" customWidth="1"/>
    <col min="1036" max="1036" width="9.42578125" style="147" customWidth="1"/>
    <col min="1037" max="1037" width="8" style="147" customWidth="1"/>
    <col min="1038" max="1038" width="3.140625" style="147" customWidth="1"/>
    <col min="1039" max="1282" width="9.140625" style="147"/>
    <col min="1283" max="1283" width="7.85546875" style="147" customWidth="1"/>
    <col min="1284" max="1286" width="9.140625" style="147"/>
    <col min="1287" max="1287" width="9.42578125" style="147" bestFit="1" customWidth="1"/>
    <col min="1288" max="1288" width="2.5703125" style="147" customWidth="1"/>
    <col min="1289" max="1289" width="5.140625" style="147" customWidth="1"/>
    <col min="1290" max="1290" width="10" style="147" customWidth="1"/>
    <col min="1291" max="1291" width="4.42578125" style="147" customWidth="1"/>
    <col min="1292" max="1292" width="9.42578125" style="147" customWidth="1"/>
    <col min="1293" max="1293" width="8" style="147" customWidth="1"/>
    <col min="1294" max="1294" width="3.140625" style="147" customWidth="1"/>
    <col min="1295" max="1538" width="9.140625" style="147"/>
    <col min="1539" max="1539" width="7.85546875" style="147" customWidth="1"/>
    <col min="1540" max="1542" width="9.140625" style="147"/>
    <col min="1543" max="1543" width="9.42578125" style="147" bestFit="1" customWidth="1"/>
    <col min="1544" max="1544" width="2.5703125" style="147" customWidth="1"/>
    <col min="1545" max="1545" width="5.140625" style="147" customWidth="1"/>
    <col min="1546" max="1546" width="10" style="147" customWidth="1"/>
    <col min="1547" max="1547" width="4.42578125" style="147" customWidth="1"/>
    <col min="1548" max="1548" width="9.42578125" style="147" customWidth="1"/>
    <col min="1549" max="1549" width="8" style="147" customWidth="1"/>
    <col min="1550" max="1550" width="3.140625" style="147" customWidth="1"/>
    <col min="1551" max="1794" width="9.140625" style="147"/>
    <col min="1795" max="1795" width="7.85546875" style="147" customWidth="1"/>
    <col min="1796" max="1798" width="9.140625" style="147"/>
    <col min="1799" max="1799" width="9.42578125" style="147" bestFit="1" customWidth="1"/>
    <col min="1800" max="1800" width="2.5703125" style="147" customWidth="1"/>
    <col min="1801" max="1801" width="5.140625" style="147" customWidth="1"/>
    <col min="1802" max="1802" width="10" style="147" customWidth="1"/>
    <col min="1803" max="1803" width="4.42578125" style="147" customWidth="1"/>
    <col min="1804" max="1804" width="9.42578125" style="147" customWidth="1"/>
    <col min="1805" max="1805" width="8" style="147" customWidth="1"/>
    <col min="1806" max="1806" width="3.140625" style="147" customWidth="1"/>
    <col min="1807" max="2050" width="9.140625" style="147"/>
    <col min="2051" max="2051" width="7.85546875" style="147" customWidth="1"/>
    <col min="2052" max="2054" width="9.140625" style="147"/>
    <col min="2055" max="2055" width="9.42578125" style="147" bestFit="1" customWidth="1"/>
    <col min="2056" max="2056" width="2.5703125" style="147" customWidth="1"/>
    <col min="2057" max="2057" width="5.140625" style="147" customWidth="1"/>
    <col min="2058" max="2058" width="10" style="147" customWidth="1"/>
    <col min="2059" max="2059" width="4.42578125" style="147" customWidth="1"/>
    <col min="2060" max="2060" width="9.42578125" style="147" customWidth="1"/>
    <col min="2061" max="2061" width="8" style="147" customWidth="1"/>
    <col min="2062" max="2062" width="3.140625" style="147" customWidth="1"/>
    <col min="2063" max="2306" width="9.140625" style="147"/>
    <col min="2307" max="2307" width="7.85546875" style="147" customWidth="1"/>
    <col min="2308" max="2310" width="9.140625" style="147"/>
    <col min="2311" max="2311" width="9.42578125" style="147" bestFit="1" customWidth="1"/>
    <col min="2312" max="2312" width="2.5703125" style="147" customWidth="1"/>
    <col min="2313" max="2313" width="5.140625" style="147" customWidth="1"/>
    <col min="2314" max="2314" width="10" style="147" customWidth="1"/>
    <col min="2315" max="2315" width="4.42578125" style="147" customWidth="1"/>
    <col min="2316" max="2316" width="9.42578125" style="147" customWidth="1"/>
    <col min="2317" max="2317" width="8" style="147" customWidth="1"/>
    <col min="2318" max="2318" width="3.140625" style="147" customWidth="1"/>
    <col min="2319" max="2562" width="9.140625" style="147"/>
    <col min="2563" max="2563" width="7.85546875" style="147" customWidth="1"/>
    <col min="2564" max="2566" width="9.140625" style="147"/>
    <col min="2567" max="2567" width="9.42578125" style="147" bestFit="1" customWidth="1"/>
    <col min="2568" max="2568" width="2.5703125" style="147" customWidth="1"/>
    <col min="2569" max="2569" width="5.140625" style="147" customWidth="1"/>
    <col min="2570" max="2570" width="10" style="147" customWidth="1"/>
    <col min="2571" max="2571" width="4.42578125" style="147" customWidth="1"/>
    <col min="2572" max="2572" width="9.42578125" style="147" customWidth="1"/>
    <col min="2573" max="2573" width="8" style="147" customWidth="1"/>
    <col min="2574" max="2574" width="3.140625" style="147" customWidth="1"/>
    <col min="2575" max="2818" width="9.140625" style="147"/>
    <col min="2819" max="2819" width="7.85546875" style="147" customWidth="1"/>
    <col min="2820" max="2822" width="9.140625" style="147"/>
    <col min="2823" max="2823" width="9.42578125" style="147" bestFit="1" customWidth="1"/>
    <col min="2824" max="2824" width="2.5703125" style="147" customWidth="1"/>
    <col min="2825" max="2825" width="5.140625" style="147" customWidth="1"/>
    <col min="2826" max="2826" width="10" style="147" customWidth="1"/>
    <col min="2827" max="2827" width="4.42578125" style="147" customWidth="1"/>
    <col min="2828" max="2828" width="9.42578125" style="147" customWidth="1"/>
    <col min="2829" max="2829" width="8" style="147" customWidth="1"/>
    <col min="2830" max="2830" width="3.140625" style="147" customWidth="1"/>
    <col min="2831" max="3074" width="9.140625" style="147"/>
    <col min="3075" max="3075" width="7.85546875" style="147" customWidth="1"/>
    <col min="3076" max="3078" width="9.140625" style="147"/>
    <col min="3079" max="3079" width="9.42578125" style="147" bestFit="1" customWidth="1"/>
    <col min="3080" max="3080" width="2.5703125" style="147" customWidth="1"/>
    <col min="3081" max="3081" width="5.140625" style="147" customWidth="1"/>
    <col min="3082" max="3082" width="10" style="147" customWidth="1"/>
    <col min="3083" max="3083" width="4.42578125" style="147" customWidth="1"/>
    <col min="3084" max="3084" width="9.42578125" style="147" customWidth="1"/>
    <col min="3085" max="3085" width="8" style="147" customWidth="1"/>
    <col min="3086" max="3086" width="3.140625" style="147" customWidth="1"/>
    <col min="3087" max="3330" width="9.140625" style="147"/>
    <col min="3331" max="3331" width="7.85546875" style="147" customWidth="1"/>
    <col min="3332" max="3334" width="9.140625" style="147"/>
    <col min="3335" max="3335" width="9.42578125" style="147" bestFit="1" customWidth="1"/>
    <col min="3336" max="3336" width="2.5703125" style="147" customWidth="1"/>
    <col min="3337" max="3337" width="5.140625" style="147" customWidth="1"/>
    <col min="3338" max="3338" width="10" style="147" customWidth="1"/>
    <col min="3339" max="3339" width="4.42578125" style="147" customWidth="1"/>
    <col min="3340" max="3340" width="9.42578125" style="147" customWidth="1"/>
    <col min="3341" max="3341" width="8" style="147" customWidth="1"/>
    <col min="3342" max="3342" width="3.140625" style="147" customWidth="1"/>
    <col min="3343" max="3586" width="9.140625" style="147"/>
    <col min="3587" max="3587" width="7.85546875" style="147" customWidth="1"/>
    <col min="3588" max="3590" width="9.140625" style="147"/>
    <col min="3591" max="3591" width="9.42578125" style="147" bestFit="1" customWidth="1"/>
    <col min="3592" max="3592" width="2.5703125" style="147" customWidth="1"/>
    <col min="3593" max="3593" width="5.140625" style="147" customWidth="1"/>
    <col min="3594" max="3594" width="10" style="147" customWidth="1"/>
    <col min="3595" max="3595" width="4.42578125" style="147" customWidth="1"/>
    <col min="3596" max="3596" width="9.42578125" style="147" customWidth="1"/>
    <col min="3597" max="3597" width="8" style="147" customWidth="1"/>
    <col min="3598" max="3598" width="3.140625" style="147" customWidth="1"/>
    <col min="3599" max="3842" width="9.140625" style="147"/>
    <col min="3843" max="3843" width="7.85546875" style="147" customWidth="1"/>
    <col min="3844" max="3846" width="9.140625" style="147"/>
    <col min="3847" max="3847" width="9.42578125" style="147" bestFit="1" customWidth="1"/>
    <col min="3848" max="3848" width="2.5703125" style="147" customWidth="1"/>
    <col min="3849" max="3849" width="5.140625" style="147" customWidth="1"/>
    <col min="3850" max="3850" width="10" style="147" customWidth="1"/>
    <col min="3851" max="3851" width="4.42578125" style="147" customWidth="1"/>
    <col min="3852" max="3852" width="9.42578125" style="147" customWidth="1"/>
    <col min="3853" max="3853" width="8" style="147" customWidth="1"/>
    <col min="3854" max="3854" width="3.140625" style="147" customWidth="1"/>
    <col min="3855" max="4098" width="9.140625" style="147"/>
    <col min="4099" max="4099" width="7.85546875" style="147" customWidth="1"/>
    <col min="4100" max="4102" width="9.140625" style="147"/>
    <col min="4103" max="4103" width="9.42578125" style="147" bestFit="1" customWidth="1"/>
    <col min="4104" max="4104" width="2.5703125" style="147" customWidth="1"/>
    <col min="4105" max="4105" width="5.140625" style="147" customWidth="1"/>
    <col min="4106" max="4106" width="10" style="147" customWidth="1"/>
    <col min="4107" max="4107" width="4.42578125" style="147" customWidth="1"/>
    <col min="4108" max="4108" width="9.42578125" style="147" customWidth="1"/>
    <col min="4109" max="4109" width="8" style="147" customWidth="1"/>
    <col min="4110" max="4110" width="3.140625" style="147" customWidth="1"/>
    <col min="4111" max="4354" width="9.140625" style="147"/>
    <col min="4355" max="4355" width="7.85546875" style="147" customWidth="1"/>
    <col min="4356" max="4358" width="9.140625" style="147"/>
    <col min="4359" max="4359" width="9.42578125" style="147" bestFit="1" customWidth="1"/>
    <col min="4360" max="4360" width="2.5703125" style="147" customWidth="1"/>
    <col min="4361" max="4361" width="5.140625" style="147" customWidth="1"/>
    <col min="4362" max="4362" width="10" style="147" customWidth="1"/>
    <col min="4363" max="4363" width="4.42578125" style="147" customWidth="1"/>
    <col min="4364" max="4364" width="9.42578125" style="147" customWidth="1"/>
    <col min="4365" max="4365" width="8" style="147" customWidth="1"/>
    <col min="4366" max="4366" width="3.140625" style="147" customWidth="1"/>
    <col min="4367" max="4610" width="9.140625" style="147"/>
    <col min="4611" max="4611" width="7.85546875" style="147" customWidth="1"/>
    <col min="4612" max="4614" width="9.140625" style="147"/>
    <col min="4615" max="4615" width="9.42578125" style="147" bestFit="1" customWidth="1"/>
    <col min="4616" max="4616" width="2.5703125" style="147" customWidth="1"/>
    <col min="4617" max="4617" width="5.140625" style="147" customWidth="1"/>
    <col min="4618" max="4618" width="10" style="147" customWidth="1"/>
    <col min="4619" max="4619" width="4.42578125" style="147" customWidth="1"/>
    <col min="4620" max="4620" width="9.42578125" style="147" customWidth="1"/>
    <col min="4621" max="4621" width="8" style="147" customWidth="1"/>
    <col min="4622" max="4622" width="3.140625" style="147" customWidth="1"/>
    <col min="4623" max="4866" width="9.140625" style="147"/>
    <col min="4867" max="4867" width="7.85546875" style="147" customWidth="1"/>
    <col min="4868" max="4870" width="9.140625" style="147"/>
    <col min="4871" max="4871" width="9.42578125" style="147" bestFit="1" customWidth="1"/>
    <col min="4872" max="4872" width="2.5703125" style="147" customWidth="1"/>
    <col min="4873" max="4873" width="5.140625" style="147" customWidth="1"/>
    <col min="4874" max="4874" width="10" style="147" customWidth="1"/>
    <col min="4875" max="4875" width="4.42578125" style="147" customWidth="1"/>
    <col min="4876" max="4876" width="9.42578125" style="147" customWidth="1"/>
    <col min="4877" max="4877" width="8" style="147" customWidth="1"/>
    <col min="4878" max="4878" width="3.140625" style="147" customWidth="1"/>
    <col min="4879" max="5122" width="9.140625" style="147"/>
    <col min="5123" max="5123" width="7.85546875" style="147" customWidth="1"/>
    <col min="5124" max="5126" width="9.140625" style="147"/>
    <col min="5127" max="5127" width="9.42578125" style="147" bestFit="1" customWidth="1"/>
    <col min="5128" max="5128" width="2.5703125" style="147" customWidth="1"/>
    <col min="5129" max="5129" width="5.140625" style="147" customWidth="1"/>
    <col min="5130" max="5130" width="10" style="147" customWidth="1"/>
    <col min="5131" max="5131" width="4.42578125" style="147" customWidth="1"/>
    <col min="5132" max="5132" width="9.42578125" style="147" customWidth="1"/>
    <col min="5133" max="5133" width="8" style="147" customWidth="1"/>
    <col min="5134" max="5134" width="3.140625" style="147" customWidth="1"/>
    <col min="5135" max="5378" width="9.140625" style="147"/>
    <col min="5379" max="5379" width="7.85546875" style="147" customWidth="1"/>
    <col min="5380" max="5382" width="9.140625" style="147"/>
    <col min="5383" max="5383" width="9.42578125" style="147" bestFit="1" customWidth="1"/>
    <col min="5384" max="5384" width="2.5703125" style="147" customWidth="1"/>
    <col min="5385" max="5385" width="5.140625" style="147" customWidth="1"/>
    <col min="5386" max="5386" width="10" style="147" customWidth="1"/>
    <col min="5387" max="5387" width="4.42578125" style="147" customWidth="1"/>
    <col min="5388" max="5388" width="9.42578125" style="147" customWidth="1"/>
    <col min="5389" max="5389" width="8" style="147" customWidth="1"/>
    <col min="5390" max="5390" width="3.140625" style="147" customWidth="1"/>
    <col min="5391" max="5634" width="9.140625" style="147"/>
    <col min="5635" max="5635" width="7.85546875" style="147" customWidth="1"/>
    <col min="5636" max="5638" width="9.140625" style="147"/>
    <col min="5639" max="5639" width="9.42578125" style="147" bestFit="1" customWidth="1"/>
    <col min="5640" max="5640" width="2.5703125" style="147" customWidth="1"/>
    <col min="5641" max="5641" width="5.140625" style="147" customWidth="1"/>
    <col min="5642" max="5642" width="10" style="147" customWidth="1"/>
    <col min="5643" max="5643" width="4.42578125" style="147" customWidth="1"/>
    <col min="5644" max="5644" width="9.42578125" style="147" customWidth="1"/>
    <col min="5645" max="5645" width="8" style="147" customWidth="1"/>
    <col min="5646" max="5646" width="3.140625" style="147" customWidth="1"/>
    <col min="5647" max="5890" width="9.140625" style="147"/>
    <col min="5891" max="5891" width="7.85546875" style="147" customWidth="1"/>
    <col min="5892" max="5894" width="9.140625" style="147"/>
    <col min="5895" max="5895" width="9.42578125" style="147" bestFit="1" customWidth="1"/>
    <col min="5896" max="5896" width="2.5703125" style="147" customWidth="1"/>
    <col min="5897" max="5897" width="5.140625" style="147" customWidth="1"/>
    <col min="5898" max="5898" width="10" style="147" customWidth="1"/>
    <col min="5899" max="5899" width="4.42578125" style="147" customWidth="1"/>
    <col min="5900" max="5900" width="9.42578125" style="147" customWidth="1"/>
    <col min="5901" max="5901" width="8" style="147" customWidth="1"/>
    <col min="5902" max="5902" width="3.140625" style="147" customWidth="1"/>
    <col min="5903" max="6146" width="9.140625" style="147"/>
    <col min="6147" max="6147" width="7.85546875" style="147" customWidth="1"/>
    <col min="6148" max="6150" width="9.140625" style="147"/>
    <col min="6151" max="6151" width="9.42578125" style="147" bestFit="1" customWidth="1"/>
    <col min="6152" max="6152" width="2.5703125" style="147" customWidth="1"/>
    <col min="6153" max="6153" width="5.140625" style="147" customWidth="1"/>
    <col min="6154" max="6154" width="10" style="147" customWidth="1"/>
    <col min="6155" max="6155" width="4.42578125" style="147" customWidth="1"/>
    <col min="6156" max="6156" width="9.42578125" style="147" customWidth="1"/>
    <col min="6157" max="6157" width="8" style="147" customWidth="1"/>
    <col min="6158" max="6158" width="3.140625" style="147" customWidth="1"/>
    <col min="6159" max="6402" width="9.140625" style="147"/>
    <col min="6403" max="6403" width="7.85546875" style="147" customWidth="1"/>
    <col min="6404" max="6406" width="9.140625" style="147"/>
    <col min="6407" max="6407" width="9.42578125" style="147" bestFit="1" customWidth="1"/>
    <col min="6408" max="6408" width="2.5703125" style="147" customWidth="1"/>
    <col min="6409" max="6409" width="5.140625" style="147" customWidth="1"/>
    <col min="6410" max="6410" width="10" style="147" customWidth="1"/>
    <col min="6411" max="6411" width="4.42578125" style="147" customWidth="1"/>
    <col min="6412" max="6412" width="9.42578125" style="147" customWidth="1"/>
    <col min="6413" max="6413" width="8" style="147" customWidth="1"/>
    <col min="6414" max="6414" width="3.140625" style="147" customWidth="1"/>
    <col min="6415" max="6658" width="9.140625" style="147"/>
    <col min="6659" max="6659" width="7.85546875" style="147" customWidth="1"/>
    <col min="6660" max="6662" width="9.140625" style="147"/>
    <col min="6663" max="6663" width="9.42578125" style="147" bestFit="1" customWidth="1"/>
    <col min="6664" max="6664" width="2.5703125" style="147" customWidth="1"/>
    <col min="6665" max="6665" width="5.140625" style="147" customWidth="1"/>
    <col min="6666" max="6666" width="10" style="147" customWidth="1"/>
    <col min="6667" max="6667" width="4.42578125" style="147" customWidth="1"/>
    <col min="6668" max="6668" width="9.42578125" style="147" customWidth="1"/>
    <col min="6669" max="6669" width="8" style="147" customWidth="1"/>
    <col min="6670" max="6670" width="3.140625" style="147" customWidth="1"/>
    <col min="6671" max="6914" width="9.140625" style="147"/>
    <col min="6915" max="6915" width="7.85546875" style="147" customWidth="1"/>
    <col min="6916" max="6918" width="9.140625" style="147"/>
    <col min="6919" max="6919" width="9.42578125" style="147" bestFit="1" customWidth="1"/>
    <col min="6920" max="6920" width="2.5703125" style="147" customWidth="1"/>
    <col min="6921" max="6921" width="5.140625" style="147" customWidth="1"/>
    <col min="6922" max="6922" width="10" style="147" customWidth="1"/>
    <col min="6923" max="6923" width="4.42578125" style="147" customWidth="1"/>
    <col min="6924" max="6924" width="9.42578125" style="147" customWidth="1"/>
    <col min="6925" max="6925" width="8" style="147" customWidth="1"/>
    <col min="6926" max="6926" width="3.140625" style="147" customWidth="1"/>
    <col min="6927" max="7170" width="9.140625" style="147"/>
    <col min="7171" max="7171" width="7.85546875" style="147" customWidth="1"/>
    <col min="7172" max="7174" width="9.140625" style="147"/>
    <col min="7175" max="7175" width="9.42578125" style="147" bestFit="1" customWidth="1"/>
    <col min="7176" max="7176" width="2.5703125" style="147" customWidth="1"/>
    <col min="7177" max="7177" width="5.140625" style="147" customWidth="1"/>
    <col min="7178" max="7178" width="10" style="147" customWidth="1"/>
    <col min="7179" max="7179" width="4.42578125" style="147" customWidth="1"/>
    <col min="7180" max="7180" width="9.42578125" style="147" customWidth="1"/>
    <col min="7181" max="7181" width="8" style="147" customWidth="1"/>
    <col min="7182" max="7182" width="3.140625" style="147" customWidth="1"/>
    <col min="7183" max="7426" width="9.140625" style="147"/>
    <col min="7427" max="7427" width="7.85546875" style="147" customWidth="1"/>
    <col min="7428" max="7430" width="9.140625" style="147"/>
    <col min="7431" max="7431" width="9.42578125" style="147" bestFit="1" customWidth="1"/>
    <col min="7432" max="7432" width="2.5703125" style="147" customWidth="1"/>
    <col min="7433" max="7433" width="5.140625" style="147" customWidth="1"/>
    <col min="7434" max="7434" width="10" style="147" customWidth="1"/>
    <col min="7435" max="7435" width="4.42578125" style="147" customWidth="1"/>
    <col min="7436" max="7436" width="9.42578125" style="147" customWidth="1"/>
    <col min="7437" max="7437" width="8" style="147" customWidth="1"/>
    <col min="7438" max="7438" width="3.140625" style="147" customWidth="1"/>
    <col min="7439" max="7682" width="9.140625" style="147"/>
    <col min="7683" max="7683" width="7.85546875" style="147" customWidth="1"/>
    <col min="7684" max="7686" width="9.140625" style="147"/>
    <col min="7687" max="7687" width="9.42578125" style="147" bestFit="1" customWidth="1"/>
    <col min="7688" max="7688" width="2.5703125" style="147" customWidth="1"/>
    <col min="7689" max="7689" width="5.140625" style="147" customWidth="1"/>
    <col min="7690" max="7690" width="10" style="147" customWidth="1"/>
    <col min="7691" max="7691" width="4.42578125" style="147" customWidth="1"/>
    <col min="7692" max="7692" width="9.42578125" style="147" customWidth="1"/>
    <col min="7693" max="7693" width="8" style="147" customWidth="1"/>
    <col min="7694" max="7694" width="3.140625" style="147" customWidth="1"/>
    <col min="7695" max="7938" width="9.140625" style="147"/>
    <col min="7939" max="7939" width="7.85546875" style="147" customWidth="1"/>
    <col min="7940" max="7942" width="9.140625" style="147"/>
    <col min="7943" max="7943" width="9.42578125" style="147" bestFit="1" customWidth="1"/>
    <col min="7944" max="7944" width="2.5703125" style="147" customWidth="1"/>
    <col min="7945" max="7945" width="5.140625" style="147" customWidth="1"/>
    <col min="7946" max="7946" width="10" style="147" customWidth="1"/>
    <col min="7947" max="7947" width="4.42578125" style="147" customWidth="1"/>
    <col min="7948" max="7948" width="9.42578125" style="147" customWidth="1"/>
    <col min="7949" max="7949" width="8" style="147" customWidth="1"/>
    <col min="7950" max="7950" width="3.140625" style="147" customWidth="1"/>
    <col min="7951" max="8194" width="9.140625" style="147"/>
    <col min="8195" max="8195" width="7.85546875" style="147" customWidth="1"/>
    <col min="8196" max="8198" width="9.140625" style="147"/>
    <col min="8199" max="8199" width="9.42578125" style="147" bestFit="1" customWidth="1"/>
    <col min="8200" max="8200" width="2.5703125" style="147" customWidth="1"/>
    <col min="8201" max="8201" width="5.140625" style="147" customWidth="1"/>
    <col min="8202" max="8202" width="10" style="147" customWidth="1"/>
    <col min="8203" max="8203" width="4.42578125" style="147" customWidth="1"/>
    <col min="8204" max="8204" width="9.42578125" style="147" customWidth="1"/>
    <col min="8205" max="8205" width="8" style="147" customWidth="1"/>
    <col min="8206" max="8206" width="3.140625" style="147" customWidth="1"/>
    <col min="8207" max="8450" width="9.140625" style="147"/>
    <col min="8451" max="8451" width="7.85546875" style="147" customWidth="1"/>
    <col min="8452" max="8454" width="9.140625" style="147"/>
    <col min="8455" max="8455" width="9.42578125" style="147" bestFit="1" customWidth="1"/>
    <col min="8456" max="8456" width="2.5703125" style="147" customWidth="1"/>
    <col min="8457" max="8457" width="5.140625" style="147" customWidth="1"/>
    <col min="8458" max="8458" width="10" style="147" customWidth="1"/>
    <col min="8459" max="8459" width="4.42578125" style="147" customWidth="1"/>
    <col min="8460" max="8460" width="9.42578125" style="147" customWidth="1"/>
    <col min="8461" max="8461" width="8" style="147" customWidth="1"/>
    <col min="8462" max="8462" width="3.140625" style="147" customWidth="1"/>
    <col min="8463" max="8706" width="9.140625" style="147"/>
    <col min="8707" max="8707" width="7.85546875" style="147" customWidth="1"/>
    <col min="8708" max="8710" width="9.140625" style="147"/>
    <col min="8711" max="8711" width="9.42578125" style="147" bestFit="1" customWidth="1"/>
    <col min="8712" max="8712" width="2.5703125" style="147" customWidth="1"/>
    <col min="8713" max="8713" width="5.140625" style="147" customWidth="1"/>
    <col min="8714" max="8714" width="10" style="147" customWidth="1"/>
    <col min="8715" max="8715" width="4.42578125" style="147" customWidth="1"/>
    <col min="8716" max="8716" width="9.42578125" style="147" customWidth="1"/>
    <col min="8717" max="8717" width="8" style="147" customWidth="1"/>
    <col min="8718" max="8718" width="3.140625" style="147" customWidth="1"/>
    <col min="8719" max="8962" width="9.140625" style="147"/>
    <col min="8963" max="8963" width="7.85546875" style="147" customWidth="1"/>
    <col min="8964" max="8966" width="9.140625" style="147"/>
    <col min="8967" max="8967" width="9.42578125" style="147" bestFit="1" customWidth="1"/>
    <col min="8968" max="8968" width="2.5703125" style="147" customWidth="1"/>
    <col min="8969" max="8969" width="5.140625" style="147" customWidth="1"/>
    <col min="8970" max="8970" width="10" style="147" customWidth="1"/>
    <col min="8971" max="8971" width="4.42578125" style="147" customWidth="1"/>
    <col min="8972" max="8972" width="9.42578125" style="147" customWidth="1"/>
    <col min="8973" max="8973" width="8" style="147" customWidth="1"/>
    <col min="8974" max="8974" width="3.140625" style="147" customWidth="1"/>
    <col min="8975" max="9218" width="9.140625" style="147"/>
    <col min="9219" max="9219" width="7.85546875" style="147" customWidth="1"/>
    <col min="9220" max="9222" width="9.140625" style="147"/>
    <col min="9223" max="9223" width="9.42578125" style="147" bestFit="1" customWidth="1"/>
    <col min="9224" max="9224" width="2.5703125" style="147" customWidth="1"/>
    <col min="9225" max="9225" width="5.140625" style="147" customWidth="1"/>
    <col min="9226" max="9226" width="10" style="147" customWidth="1"/>
    <col min="9227" max="9227" width="4.42578125" style="147" customWidth="1"/>
    <col min="9228" max="9228" width="9.42578125" style="147" customWidth="1"/>
    <col min="9229" max="9229" width="8" style="147" customWidth="1"/>
    <col min="9230" max="9230" width="3.140625" style="147" customWidth="1"/>
    <col min="9231" max="9474" width="9.140625" style="147"/>
    <col min="9475" max="9475" width="7.85546875" style="147" customWidth="1"/>
    <col min="9476" max="9478" width="9.140625" style="147"/>
    <col min="9479" max="9479" width="9.42578125" style="147" bestFit="1" customWidth="1"/>
    <col min="9480" max="9480" width="2.5703125" style="147" customWidth="1"/>
    <col min="9481" max="9481" width="5.140625" style="147" customWidth="1"/>
    <col min="9482" max="9482" width="10" style="147" customWidth="1"/>
    <col min="9483" max="9483" width="4.42578125" style="147" customWidth="1"/>
    <col min="9484" max="9484" width="9.42578125" style="147" customWidth="1"/>
    <col min="9485" max="9485" width="8" style="147" customWidth="1"/>
    <col min="9486" max="9486" width="3.140625" style="147" customWidth="1"/>
    <col min="9487" max="9730" width="9.140625" style="147"/>
    <col min="9731" max="9731" width="7.85546875" style="147" customWidth="1"/>
    <col min="9732" max="9734" width="9.140625" style="147"/>
    <col min="9735" max="9735" width="9.42578125" style="147" bestFit="1" customWidth="1"/>
    <col min="9736" max="9736" width="2.5703125" style="147" customWidth="1"/>
    <col min="9737" max="9737" width="5.140625" style="147" customWidth="1"/>
    <col min="9738" max="9738" width="10" style="147" customWidth="1"/>
    <col min="9739" max="9739" width="4.42578125" style="147" customWidth="1"/>
    <col min="9740" max="9740" width="9.42578125" style="147" customWidth="1"/>
    <col min="9741" max="9741" width="8" style="147" customWidth="1"/>
    <col min="9742" max="9742" width="3.140625" style="147" customWidth="1"/>
    <col min="9743" max="9986" width="9.140625" style="147"/>
    <col min="9987" max="9987" width="7.85546875" style="147" customWidth="1"/>
    <col min="9988" max="9990" width="9.140625" style="147"/>
    <col min="9991" max="9991" width="9.42578125" style="147" bestFit="1" customWidth="1"/>
    <col min="9992" max="9992" width="2.5703125" style="147" customWidth="1"/>
    <col min="9993" max="9993" width="5.140625" style="147" customWidth="1"/>
    <col min="9994" max="9994" width="10" style="147" customWidth="1"/>
    <col min="9995" max="9995" width="4.42578125" style="147" customWidth="1"/>
    <col min="9996" max="9996" width="9.42578125" style="147" customWidth="1"/>
    <col min="9997" max="9997" width="8" style="147" customWidth="1"/>
    <col min="9998" max="9998" width="3.140625" style="147" customWidth="1"/>
    <col min="9999" max="10242" width="9.140625" style="147"/>
    <col min="10243" max="10243" width="7.85546875" style="147" customWidth="1"/>
    <col min="10244" max="10246" width="9.140625" style="147"/>
    <col min="10247" max="10247" width="9.42578125" style="147" bestFit="1" customWidth="1"/>
    <col min="10248" max="10248" width="2.5703125" style="147" customWidth="1"/>
    <col min="10249" max="10249" width="5.140625" style="147" customWidth="1"/>
    <col min="10250" max="10250" width="10" style="147" customWidth="1"/>
    <col min="10251" max="10251" width="4.42578125" style="147" customWidth="1"/>
    <col min="10252" max="10252" width="9.42578125" style="147" customWidth="1"/>
    <col min="10253" max="10253" width="8" style="147" customWidth="1"/>
    <col min="10254" max="10254" width="3.140625" style="147" customWidth="1"/>
    <col min="10255" max="10498" width="9.140625" style="147"/>
    <col min="10499" max="10499" width="7.85546875" style="147" customWidth="1"/>
    <col min="10500" max="10502" width="9.140625" style="147"/>
    <col min="10503" max="10503" width="9.42578125" style="147" bestFit="1" customWidth="1"/>
    <col min="10504" max="10504" width="2.5703125" style="147" customWidth="1"/>
    <col min="10505" max="10505" width="5.140625" style="147" customWidth="1"/>
    <col min="10506" max="10506" width="10" style="147" customWidth="1"/>
    <col min="10507" max="10507" width="4.42578125" style="147" customWidth="1"/>
    <col min="10508" max="10508" width="9.42578125" style="147" customWidth="1"/>
    <col min="10509" max="10509" width="8" style="147" customWidth="1"/>
    <col min="10510" max="10510" width="3.140625" style="147" customWidth="1"/>
    <col min="10511" max="10754" width="9.140625" style="147"/>
    <col min="10755" max="10755" width="7.85546875" style="147" customWidth="1"/>
    <col min="10756" max="10758" width="9.140625" style="147"/>
    <col min="10759" max="10759" width="9.42578125" style="147" bestFit="1" customWidth="1"/>
    <col min="10760" max="10760" width="2.5703125" style="147" customWidth="1"/>
    <col min="10761" max="10761" width="5.140625" style="147" customWidth="1"/>
    <col min="10762" max="10762" width="10" style="147" customWidth="1"/>
    <col min="10763" max="10763" width="4.42578125" style="147" customWidth="1"/>
    <col min="10764" max="10764" width="9.42578125" style="147" customWidth="1"/>
    <col min="10765" max="10765" width="8" style="147" customWidth="1"/>
    <col min="10766" max="10766" width="3.140625" style="147" customWidth="1"/>
    <col min="10767" max="11010" width="9.140625" style="147"/>
    <col min="11011" max="11011" width="7.85546875" style="147" customWidth="1"/>
    <col min="11012" max="11014" width="9.140625" style="147"/>
    <col min="11015" max="11015" width="9.42578125" style="147" bestFit="1" customWidth="1"/>
    <col min="11016" max="11016" width="2.5703125" style="147" customWidth="1"/>
    <col min="11017" max="11017" width="5.140625" style="147" customWidth="1"/>
    <col min="11018" max="11018" width="10" style="147" customWidth="1"/>
    <col min="11019" max="11019" width="4.42578125" style="147" customWidth="1"/>
    <col min="11020" max="11020" width="9.42578125" style="147" customWidth="1"/>
    <col min="11021" max="11021" width="8" style="147" customWidth="1"/>
    <col min="11022" max="11022" width="3.140625" style="147" customWidth="1"/>
    <col min="11023" max="11266" width="9.140625" style="147"/>
    <col min="11267" max="11267" width="7.85546875" style="147" customWidth="1"/>
    <col min="11268" max="11270" width="9.140625" style="147"/>
    <col min="11271" max="11271" width="9.42578125" style="147" bestFit="1" customWidth="1"/>
    <col min="11272" max="11272" width="2.5703125" style="147" customWidth="1"/>
    <col min="11273" max="11273" width="5.140625" style="147" customWidth="1"/>
    <col min="11274" max="11274" width="10" style="147" customWidth="1"/>
    <col min="11275" max="11275" width="4.42578125" style="147" customWidth="1"/>
    <col min="11276" max="11276" width="9.42578125" style="147" customWidth="1"/>
    <col min="11277" max="11277" width="8" style="147" customWidth="1"/>
    <col min="11278" max="11278" width="3.140625" style="147" customWidth="1"/>
    <col min="11279" max="11522" width="9.140625" style="147"/>
    <col min="11523" max="11523" width="7.85546875" style="147" customWidth="1"/>
    <col min="11524" max="11526" width="9.140625" style="147"/>
    <col min="11527" max="11527" width="9.42578125" style="147" bestFit="1" customWidth="1"/>
    <col min="11528" max="11528" width="2.5703125" style="147" customWidth="1"/>
    <col min="11529" max="11529" width="5.140625" style="147" customWidth="1"/>
    <col min="11530" max="11530" width="10" style="147" customWidth="1"/>
    <col min="11531" max="11531" width="4.42578125" style="147" customWidth="1"/>
    <col min="11532" max="11532" width="9.42578125" style="147" customWidth="1"/>
    <col min="11533" max="11533" width="8" style="147" customWidth="1"/>
    <col min="11534" max="11534" width="3.140625" style="147" customWidth="1"/>
    <col min="11535" max="11778" width="9.140625" style="147"/>
    <col min="11779" max="11779" width="7.85546875" style="147" customWidth="1"/>
    <col min="11780" max="11782" width="9.140625" style="147"/>
    <col min="11783" max="11783" width="9.42578125" style="147" bestFit="1" customWidth="1"/>
    <col min="11784" max="11784" width="2.5703125" style="147" customWidth="1"/>
    <col min="11785" max="11785" width="5.140625" style="147" customWidth="1"/>
    <col min="11786" max="11786" width="10" style="147" customWidth="1"/>
    <col min="11787" max="11787" width="4.42578125" style="147" customWidth="1"/>
    <col min="11788" max="11788" width="9.42578125" style="147" customWidth="1"/>
    <col min="11789" max="11789" width="8" style="147" customWidth="1"/>
    <col min="11790" max="11790" width="3.140625" style="147" customWidth="1"/>
    <col min="11791" max="12034" width="9.140625" style="147"/>
    <col min="12035" max="12035" width="7.85546875" style="147" customWidth="1"/>
    <col min="12036" max="12038" width="9.140625" style="147"/>
    <col min="12039" max="12039" width="9.42578125" style="147" bestFit="1" customWidth="1"/>
    <col min="12040" max="12040" width="2.5703125" style="147" customWidth="1"/>
    <col min="12041" max="12041" width="5.140625" style="147" customWidth="1"/>
    <col min="12042" max="12042" width="10" style="147" customWidth="1"/>
    <col min="12043" max="12043" width="4.42578125" style="147" customWidth="1"/>
    <col min="12044" max="12044" width="9.42578125" style="147" customWidth="1"/>
    <col min="12045" max="12045" width="8" style="147" customWidth="1"/>
    <col min="12046" max="12046" width="3.140625" style="147" customWidth="1"/>
    <col min="12047" max="12290" width="9.140625" style="147"/>
    <col min="12291" max="12291" width="7.85546875" style="147" customWidth="1"/>
    <col min="12292" max="12294" width="9.140625" style="147"/>
    <col min="12295" max="12295" width="9.42578125" style="147" bestFit="1" customWidth="1"/>
    <col min="12296" max="12296" width="2.5703125" style="147" customWidth="1"/>
    <col min="12297" max="12297" width="5.140625" style="147" customWidth="1"/>
    <col min="12298" max="12298" width="10" style="147" customWidth="1"/>
    <col min="12299" max="12299" width="4.42578125" style="147" customWidth="1"/>
    <col min="12300" max="12300" width="9.42578125" style="147" customWidth="1"/>
    <col min="12301" max="12301" width="8" style="147" customWidth="1"/>
    <col min="12302" max="12302" width="3.140625" style="147" customWidth="1"/>
    <col min="12303" max="12546" width="9.140625" style="147"/>
    <col min="12547" max="12547" width="7.85546875" style="147" customWidth="1"/>
    <col min="12548" max="12550" width="9.140625" style="147"/>
    <col min="12551" max="12551" width="9.42578125" style="147" bestFit="1" customWidth="1"/>
    <col min="12552" max="12552" width="2.5703125" style="147" customWidth="1"/>
    <col min="12553" max="12553" width="5.140625" style="147" customWidth="1"/>
    <col min="12554" max="12554" width="10" style="147" customWidth="1"/>
    <col min="12555" max="12555" width="4.42578125" style="147" customWidth="1"/>
    <col min="12556" max="12556" width="9.42578125" style="147" customWidth="1"/>
    <col min="12557" max="12557" width="8" style="147" customWidth="1"/>
    <col min="12558" max="12558" width="3.140625" style="147" customWidth="1"/>
    <col min="12559" max="12802" width="9.140625" style="147"/>
    <col min="12803" max="12803" width="7.85546875" style="147" customWidth="1"/>
    <col min="12804" max="12806" width="9.140625" style="147"/>
    <col min="12807" max="12807" width="9.42578125" style="147" bestFit="1" customWidth="1"/>
    <col min="12808" max="12808" width="2.5703125" style="147" customWidth="1"/>
    <col min="12809" max="12809" width="5.140625" style="147" customWidth="1"/>
    <col min="12810" max="12810" width="10" style="147" customWidth="1"/>
    <col min="12811" max="12811" width="4.42578125" style="147" customWidth="1"/>
    <col min="12812" max="12812" width="9.42578125" style="147" customWidth="1"/>
    <col min="12813" max="12813" width="8" style="147" customWidth="1"/>
    <col min="12814" max="12814" width="3.140625" style="147" customWidth="1"/>
    <col min="12815" max="13058" width="9.140625" style="147"/>
    <col min="13059" max="13059" width="7.85546875" style="147" customWidth="1"/>
    <col min="13060" max="13062" width="9.140625" style="147"/>
    <col min="13063" max="13063" width="9.42578125" style="147" bestFit="1" customWidth="1"/>
    <col min="13064" max="13064" width="2.5703125" style="147" customWidth="1"/>
    <col min="13065" max="13065" width="5.140625" style="147" customWidth="1"/>
    <col min="13066" max="13066" width="10" style="147" customWidth="1"/>
    <col min="13067" max="13067" width="4.42578125" style="147" customWidth="1"/>
    <col min="13068" max="13068" width="9.42578125" style="147" customWidth="1"/>
    <col min="13069" max="13069" width="8" style="147" customWidth="1"/>
    <col min="13070" max="13070" width="3.140625" style="147" customWidth="1"/>
    <col min="13071" max="13314" width="9.140625" style="147"/>
    <col min="13315" max="13315" width="7.85546875" style="147" customWidth="1"/>
    <col min="13316" max="13318" width="9.140625" style="147"/>
    <col min="13319" max="13319" width="9.42578125" style="147" bestFit="1" customWidth="1"/>
    <col min="13320" max="13320" width="2.5703125" style="147" customWidth="1"/>
    <col min="13321" max="13321" width="5.140625" style="147" customWidth="1"/>
    <col min="13322" max="13322" width="10" style="147" customWidth="1"/>
    <col min="13323" max="13323" width="4.42578125" style="147" customWidth="1"/>
    <col min="13324" max="13324" width="9.42578125" style="147" customWidth="1"/>
    <col min="13325" max="13325" width="8" style="147" customWidth="1"/>
    <col min="13326" max="13326" width="3.140625" style="147" customWidth="1"/>
    <col min="13327" max="13570" width="9.140625" style="147"/>
    <col min="13571" max="13571" width="7.85546875" style="147" customWidth="1"/>
    <col min="13572" max="13574" width="9.140625" style="147"/>
    <col min="13575" max="13575" width="9.42578125" style="147" bestFit="1" customWidth="1"/>
    <col min="13576" max="13576" width="2.5703125" style="147" customWidth="1"/>
    <col min="13577" max="13577" width="5.140625" style="147" customWidth="1"/>
    <col min="13578" max="13578" width="10" style="147" customWidth="1"/>
    <col min="13579" max="13579" width="4.42578125" style="147" customWidth="1"/>
    <col min="13580" max="13580" width="9.42578125" style="147" customWidth="1"/>
    <col min="13581" max="13581" width="8" style="147" customWidth="1"/>
    <col min="13582" max="13582" width="3.140625" style="147" customWidth="1"/>
    <col min="13583" max="13826" width="9.140625" style="147"/>
    <col min="13827" max="13827" width="7.85546875" style="147" customWidth="1"/>
    <col min="13828" max="13830" width="9.140625" style="147"/>
    <col min="13831" max="13831" width="9.42578125" style="147" bestFit="1" customWidth="1"/>
    <col min="13832" max="13832" width="2.5703125" style="147" customWidth="1"/>
    <col min="13833" max="13833" width="5.140625" style="147" customWidth="1"/>
    <col min="13834" max="13834" width="10" style="147" customWidth="1"/>
    <col min="13835" max="13835" width="4.42578125" style="147" customWidth="1"/>
    <col min="13836" max="13836" width="9.42578125" style="147" customWidth="1"/>
    <col min="13837" max="13837" width="8" style="147" customWidth="1"/>
    <col min="13838" max="13838" width="3.140625" style="147" customWidth="1"/>
    <col min="13839" max="14082" width="9.140625" style="147"/>
    <col min="14083" max="14083" width="7.85546875" style="147" customWidth="1"/>
    <col min="14084" max="14086" width="9.140625" style="147"/>
    <col min="14087" max="14087" width="9.42578125" style="147" bestFit="1" customWidth="1"/>
    <col min="14088" max="14088" width="2.5703125" style="147" customWidth="1"/>
    <col min="14089" max="14089" width="5.140625" style="147" customWidth="1"/>
    <col min="14090" max="14090" width="10" style="147" customWidth="1"/>
    <col min="14091" max="14091" width="4.42578125" style="147" customWidth="1"/>
    <col min="14092" max="14092" width="9.42578125" style="147" customWidth="1"/>
    <col min="14093" max="14093" width="8" style="147" customWidth="1"/>
    <col min="14094" max="14094" width="3.140625" style="147" customWidth="1"/>
    <col min="14095" max="14338" width="9.140625" style="147"/>
    <col min="14339" max="14339" width="7.85546875" style="147" customWidth="1"/>
    <col min="14340" max="14342" width="9.140625" style="147"/>
    <col min="14343" max="14343" width="9.42578125" style="147" bestFit="1" customWidth="1"/>
    <col min="14344" max="14344" width="2.5703125" style="147" customWidth="1"/>
    <col min="14345" max="14345" width="5.140625" style="147" customWidth="1"/>
    <col min="14346" max="14346" width="10" style="147" customWidth="1"/>
    <col min="14347" max="14347" width="4.42578125" style="147" customWidth="1"/>
    <col min="14348" max="14348" width="9.42578125" style="147" customWidth="1"/>
    <col min="14349" max="14349" width="8" style="147" customWidth="1"/>
    <col min="14350" max="14350" width="3.140625" style="147" customWidth="1"/>
    <col min="14351" max="14594" width="9.140625" style="147"/>
    <col min="14595" max="14595" width="7.85546875" style="147" customWidth="1"/>
    <col min="14596" max="14598" width="9.140625" style="147"/>
    <col min="14599" max="14599" width="9.42578125" style="147" bestFit="1" customWidth="1"/>
    <col min="14600" max="14600" width="2.5703125" style="147" customWidth="1"/>
    <col min="14601" max="14601" width="5.140625" style="147" customWidth="1"/>
    <col min="14602" max="14602" width="10" style="147" customWidth="1"/>
    <col min="14603" max="14603" width="4.42578125" style="147" customWidth="1"/>
    <col min="14604" max="14604" width="9.42578125" style="147" customWidth="1"/>
    <col min="14605" max="14605" width="8" style="147" customWidth="1"/>
    <col min="14606" max="14606" width="3.140625" style="147" customWidth="1"/>
    <col min="14607" max="14850" width="9.140625" style="147"/>
    <col min="14851" max="14851" width="7.85546875" style="147" customWidth="1"/>
    <col min="14852" max="14854" width="9.140625" style="147"/>
    <col min="14855" max="14855" width="9.42578125" style="147" bestFit="1" customWidth="1"/>
    <col min="14856" max="14856" width="2.5703125" style="147" customWidth="1"/>
    <col min="14857" max="14857" width="5.140625" style="147" customWidth="1"/>
    <col min="14858" max="14858" width="10" style="147" customWidth="1"/>
    <col min="14859" max="14859" width="4.42578125" style="147" customWidth="1"/>
    <col min="14860" max="14860" width="9.42578125" style="147" customWidth="1"/>
    <col min="14861" max="14861" width="8" style="147" customWidth="1"/>
    <col min="14862" max="14862" width="3.140625" style="147" customWidth="1"/>
    <col min="14863" max="15106" width="9.140625" style="147"/>
    <col min="15107" max="15107" width="7.85546875" style="147" customWidth="1"/>
    <col min="15108" max="15110" width="9.140625" style="147"/>
    <col min="15111" max="15111" width="9.42578125" style="147" bestFit="1" customWidth="1"/>
    <col min="15112" max="15112" width="2.5703125" style="147" customWidth="1"/>
    <col min="15113" max="15113" width="5.140625" style="147" customWidth="1"/>
    <col min="15114" max="15114" width="10" style="147" customWidth="1"/>
    <col min="15115" max="15115" width="4.42578125" style="147" customWidth="1"/>
    <col min="15116" max="15116" width="9.42578125" style="147" customWidth="1"/>
    <col min="15117" max="15117" width="8" style="147" customWidth="1"/>
    <col min="15118" max="15118" width="3.140625" style="147" customWidth="1"/>
    <col min="15119" max="15362" width="9.140625" style="147"/>
    <col min="15363" max="15363" width="7.85546875" style="147" customWidth="1"/>
    <col min="15364" max="15366" width="9.140625" style="147"/>
    <col min="15367" max="15367" width="9.42578125" style="147" bestFit="1" customWidth="1"/>
    <col min="15368" max="15368" width="2.5703125" style="147" customWidth="1"/>
    <col min="15369" max="15369" width="5.140625" style="147" customWidth="1"/>
    <col min="15370" max="15370" width="10" style="147" customWidth="1"/>
    <col min="15371" max="15371" width="4.42578125" style="147" customWidth="1"/>
    <col min="15372" max="15372" width="9.42578125" style="147" customWidth="1"/>
    <col min="15373" max="15373" width="8" style="147" customWidth="1"/>
    <col min="15374" max="15374" width="3.140625" style="147" customWidth="1"/>
    <col min="15375" max="15618" width="9.140625" style="147"/>
    <col min="15619" max="15619" width="7.85546875" style="147" customWidth="1"/>
    <col min="15620" max="15622" width="9.140625" style="147"/>
    <col min="15623" max="15623" width="9.42578125" style="147" bestFit="1" customWidth="1"/>
    <col min="15624" max="15624" width="2.5703125" style="147" customWidth="1"/>
    <col min="15625" max="15625" width="5.140625" style="147" customWidth="1"/>
    <col min="15626" max="15626" width="10" style="147" customWidth="1"/>
    <col min="15627" max="15627" width="4.42578125" style="147" customWidth="1"/>
    <col min="15628" max="15628" width="9.42578125" style="147" customWidth="1"/>
    <col min="15629" max="15629" width="8" style="147" customWidth="1"/>
    <col min="15630" max="15630" width="3.140625" style="147" customWidth="1"/>
    <col min="15631" max="15874" width="9.140625" style="147"/>
    <col min="15875" max="15875" width="7.85546875" style="147" customWidth="1"/>
    <col min="15876" max="15878" width="9.140625" style="147"/>
    <col min="15879" max="15879" width="9.42578125" style="147" bestFit="1" customWidth="1"/>
    <col min="15880" max="15880" width="2.5703125" style="147" customWidth="1"/>
    <col min="15881" max="15881" width="5.140625" style="147" customWidth="1"/>
    <col min="15882" max="15882" width="10" style="147" customWidth="1"/>
    <col min="15883" max="15883" width="4.42578125" style="147" customWidth="1"/>
    <col min="15884" max="15884" width="9.42578125" style="147" customWidth="1"/>
    <col min="15885" max="15885" width="8" style="147" customWidth="1"/>
    <col min="15886" max="15886" width="3.140625" style="147" customWidth="1"/>
    <col min="15887" max="16130" width="9.140625" style="147"/>
    <col min="16131" max="16131" width="7.85546875" style="147" customWidth="1"/>
    <col min="16132" max="16134" width="9.140625" style="147"/>
    <col min="16135" max="16135" width="9.42578125" style="147" bestFit="1" customWidth="1"/>
    <col min="16136" max="16136" width="2.5703125" style="147" customWidth="1"/>
    <col min="16137" max="16137" width="5.140625" style="147" customWidth="1"/>
    <col min="16138" max="16138" width="10" style="147" customWidth="1"/>
    <col min="16139" max="16139" width="4.42578125" style="147" customWidth="1"/>
    <col min="16140" max="16140" width="9.42578125" style="147" customWidth="1"/>
    <col min="16141" max="16141" width="8" style="147" customWidth="1"/>
    <col min="16142" max="16142" width="3.140625" style="147" customWidth="1"/>
    <col min="16143" max="16384" width="9.140625" style="147"/>
  </cols>
  <sheetData>
    <row r="2" spans="3:15" x14ac:dyDescent="0.25">
      <c r="C2" s="196" t="s">
        <v>29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8"/>
    </row>
    <row r="3" spans="3:15" ht="8.25" customHeight="1" x14ac:dyDescent="0.2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3:15" x14ac:dyDescent="0.25">
      <c r="C4" s="196" t="s">
        <v>30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8"/>
    </row>
    <row r="5" spans="3:15" ht="8.25" customHeight="1" x14ac:dyDescent="0.25">
      <c r="C5" s="18" t="s">
        <v>31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3:15" ht="14.25" customHeight="1" x14ac:dyDescent="0.25">
      <c r="C6" s="19" t="s">
        <v>32</v>
      </c>
      <c r="D6" s="20"/>
      <c r="E6" s="19" t="s">
        <v>33</v>
      </c>
      <c r="F6" s="20"/>
      <c r="G6" s="21" t="s">
        <v>34</v>
      </c>
      <c r="H6" s="20"/>
      <c r="I6" s="20"/>
      <c r="J6" s="197" t="s">
        <v>35</v>
      </c>
      <c r="K6" s="197"/>
      <c r="L6" s="197"/>
      <c r="M6" s="197"/>
      <c r="N6" s="18"/>
    </row>
    <row r="7" spans="3:15" ht="16.5" thickBot="1" x14ac:dyDescent="0.3">
      <c r="C7" s="22"/>
      <c r="D7" s="23"/>
      <c r="E7" s="24" t="s">
        <v>36</v>
      </c>
      <c r="F7" s="23"/>
      <c r="G7" s="23"/>
      <c r="H7" s="23"/>
      <c r="I7" s="23"/>
      <c r="J7" s="24" t="s">
        <v>37</v>
      </c>
      <c r="K7" s="25"/>
      <c r="L7" s="26" t="s">
        <v>38</v>
      </c>
      <c r="M7" s="23"/>
      <c r="N7" s="18"/>
    </row>
    <row r="8" spans="3:15" x14ac:dyDescent="0.25">
      <c r="C8" s="148"/>
      <c r="D8" s="28"/>
      <c r="E8" s="29"/>
      <c r="F8" s="28"/>
      <c r="G8" s="148"/>
      <c r="H8" s="148"/>
      <c r="I8" s="148"/>
      <c r="J8" s="30"/>
      <c r="K8" s="148"/>
      <c r="L8" s="31"/>
      <c r="M8" s="149"/>
      <c r="N8" s="18"/>
    </row>
    <row r="9" spans="3:15" ht="18" hidden="1" customHeight="1" x14ac:dyDescent="0.25">
      <c r="C9" s="147">
        <v>2008</v>
      </c>
      <c r="E9" s="147" t="s">
        <v>39</v>
      </c>
      <c r="G9" s="33">
        <f>[1]Link!I119</f>
        <v>96.6</v>
      </c>
      <c r="H9" s="33"/>
      <c r="I9" s="33"/>
      <c r="J9" s="150" t="e">
        <f>((G9/#REF!)-1)*100</f>
        <v>#REF!</v>
      </c>
      <c r="K9" s="148"/>
      <c r="L9" s="31"/>
      <c r="M9" s="149" t="e">
        <f>((G9/#REF!)-1)*100</f>
        <v>#REF!</v>
      </c>
      <c r="N9" s="35"/>
    </row>
    <row r="10" spans="3:15" ht="18" hidden="1" customHeight="1" x14ac:dyDescent="0.25">
      <c r="E10" s="147" t="s">
        <v>40</v>
      </c>
      <c r="G10" s="33">
        <f>[1]Link!I120</f>
        <v>97.4</v>
      </c>
      <c r="H10" s="33"/>
      <c r="I10" s="33"/>
      <c r="J10" s="150">
        <f>((G10/G9)-1)*100</f>
        <v>0.8281573498964967</v>
      </c>
      <c r="K10" s="148"/>
      <c r="L10" s="31"/>
      <c r="M10" s="149" t="e">
        <f>((G10/#REF!)-1)*100</f>
        <v>#REF!</v>
      </c>
      <c r="N10" s="36"/>
      <c r="O10" s="33"/>
    </row>
    <row r="11" spans="3:15" ht="18" hidden="1" customHeight="1" x14ac:dyDescent="0.25">
      <c r="E11" s="147" t="s">
        <v>41</v>
      </c>
      <c r="G11" s="33">
        <f>[1]Link!I121</f>
        <v>99.2</v>
      </c>
      <c r="H11" s="33"/>
      <c r="I11" s="33"/>
      <c r="J11" s="150">
        <f>((G11/G10)-1)*100</f>
        <v>1.848049281314168</v>
      </c>
      <c r="K11" s="148"/>
      <c r="L11" s="31"/>
      <c r="M11" s="149" t="e">
        <f>((G11/#REF!)-1)*100</f>
        <v>#REF!</v>
      </c>
      <c r="O11" s="33"/>
    </row>
    <row r="12" spans="3:15" hidden="1" x14ac:dyDescent="0.25">
      <c r="C12" s="148"/>
      <c r="D12" s="148"/>
      <c r="E12" s="148" t="s">
        <v>42</v>
      </c>
      <c r="F12" s="148"/>
      <c r="G12" s="33">
        <f>[1]Link!I122</f>
        <v>97</v>
      </c>
      <c r="H12" s="149"/>
      <c r="I12" s="149"/>
      <c r="J12" s="150">
        <f>((G12/G11)-1)*100</f>
        <v>-2.2177419354838745</v>
      </c>
      <c r="K12" s="148"/>
      <c r="L12" s="31"/>
      <c r="M12" s="149" t="e">
        <f>((G12/#REF!)-1)*100</f>
        <v>#REF!</v>
      </c>
    </row>
    <row r="13" spans="3:15" hidden="1" x14ac:dyDescent="0.25">
      <c r="J13" s="37"/>
      <c r="M13" s="38"/>
    </row>
    <row r="14" spans="3:15" hidden="1" x14ac:dyDescent="0.25">
      <c r="C14" s="147">
        <v>2009</v>
      </c>
      <c r="E14" s="147" t="s">
        <v>39</v>
      </c>
      <c r="G14" s="33">
        <f>[1]Link!I123</f>
        <v>96.2</v>
      </c>
      <c r="H14" s="33"/>
      <c r="I14" s="33"/>
      <c r="J14" s="150">
        <f>((G14/G12)-1)*100</f>
        <v>-0.82474226804123418</v>
      </c>
      <c r="K14" s="148"/>
      <c r="L14" s="31"/>
      <c r="M14" s="149">
        <f>((G14/G9)-1)*100</f>
        <v>-0.41407867494822614</v>
      </c>
    </row>
    <row r="15" spans="3:15" hidden="1" x14ac:dyDescent="0.25">
      <c r="E15" s="147" t="s">
        <v>40</v>
      </c>
      <c r="G15" s="33">
        <f>[1]Link!I124</f>
        <v>96.3</v>
      </c>
      <c r="H15" s="33"/>
      <c r="I15" s="33"/>
      <c r="J15" s="150">
        <f>((G15/G14)-1)*100</f>
        <v>0.10395010395010118</v>
      </c>
      <c r="K15" s="148"/>
      <c r="L15" s="31"/>
      <c r="M15" s="149">
        <f>((G15/G10)-1)*100</f>
        <v>-1.1293634496920002</v>
      </c>
    </row>
    <row r="16" spans="3:15" hidden="1" x14ac:dyDescent="0.25">
      <c r="E16" s="147" t="s">
        <v>41</v>
      </c>
      <c r="G16" s="33">
        <f>[1]Link!I125</f>
        <v>96.1</v>
      </c>
      <c r="H16" s="33"/>
      <c r="I16" s="33"/>
      <c r="J16" s="150">
        <f>((G16/G15)-1)*100</f>
        <v>-0.20768431983385627</v>
      </c>
      <c r="K16" s="148"/>
      <c r="L16" s="31"/>
      <c r="M16" s="149">
        <f>((G16/G11)-1)*100</f>
        <v>-3.1250000000000111</v>
      </c>
    </row>
    <row r="17" spans="3:13" hidden="1" x14ac:dyDescent="0.25">
      <c r="C17" s="148"/>
      <c r="D17" s="148"/>
      <c r="E17" s="148" t="s">
        <v>42</v>
      </c>
      <c r="F17" s="148"/>
      <c r="G17" s="33">
        <f>[1]Link!I126</f>
        <v>95.7</v>
      </c>
      <c r="H17" s="149"/>
      <c r="I17" s="149"/>
      <c r="J17" s="150">
        <f>((G17/G16)-1)*100</f>
        <v>-0.41623309053069324</v>
      </c>
      <c r="K17" s="148"/>
      <c r="L17" s="31"/>
      <c r="M17" s="149">
        <f>((G17/G12)-1)*100</f>
        <v>-1.3402061855670055</v>
      </c>
    </row>
    <row r="18" spans="3:13" hidden="1" x14ac:dyDescent="0.25">
      <c r="C18" s="148"/>
      <c r="D18" s="148"/>
      <c r="E18" s="148"/>
      <c r="F18" s="148"/>
      <c r="G18" s="39"/>
      <c r="H18" s="148"/>
      <c r="I18" s="148"/>
      <c r="J18" s="39"/>
      <c r="K18" s="28"/>
      <c r="L18" s="28"/>
      <c r="M18" s="39"/>
    </row>
    <row r="19" spans="3:13" hidden="1" x14ac:dyDescent="0.25">
      <c r="C19" s="148">
        <v>2010</v>
      </c>
      <c r="D19" s="148"/>
      <c r="E19" s="147" t="s">
        <v>39</v>
      </c>
      <c r="F19" s="148"/>
      <c r="G19" s="149">
        <f>[1]Link!I127</f>
        <v>96.6</v>
      </c>
      <c r="H19" s="148"/>
      <c r="I19" s="148"/>
      <c r="J19" s="150">
        <f>((G19/G17)-1)*100</f>
        <v>0.94043887147334804</v>
      </c>
      <c r="K19" s="148"/>
      <c r="L19" s="31"/>
      <c r="M19" s="149">
        <f>((G19/G14)-1)*100</f>
        <v>0.41580041580040472</v>
      </c>
    </row>
    <row r="20" spans="3:13" hidden="1" x14ac:dyDescent="0.25">
      <c r="C20" s="148"/>
      <c r="D20" s="148"/>
      <c r="E20" s="147" t="s">
        <v>40</v>
      </c>
      <c r="F20" s="148"/>
      <c r="G20" s="149">
        <f>[1]Link!I128</f>
        <v>97</v>
      </c>
      <c r="H20" s="148"/>
      <c r="I20" s="148"/>
      <c r="J20" s="150">
        <f>((G20/G19)-1)*100</f>
        <v>0.41407867494824835</v>
      </c>
      <c r="K20" s="148"/>
      <c r="L20" s="31"/>
      <c r="M20" s="149">
        <f>((G20/G15)-1)*100</f>
        <v>0.72689511941848028</v>
      </c>
    </row>
    <row r="21" spans="3:13" hidden="1" x14ac:dyDescent="0.25">
      <c r="C21" s="148"/>
      <c r="D21" s="148"/>
      <c r="E21" s="147" t="s">
        <v>41</v>
      </c>
      <c r="F21" s="148"/>
      <c r="G21" s="149">
        <f>[1]Link!I129</f>
        <v>95.9</v>
      </c>
      <c r="H21" s="148"/>
      <c r="I21" s="148"/>
      <c r="J21" s="150">
        <f>((G21/G20)-1)*100</f>
        <v>-1.134020618556697</v>
      </c>
      <c r="K21" s="148"/>
      <c r="L21" s="31"/>
      <c r="M21" s="149">
        <f>((G21/G16)-1)*100</f>
        <v>-0.20811654526533552</v>
      </c>
    </row>
    <row r="22" spans="3:13" hidden="1" x14ac:dyDescent="0.25">
      <c r="C22" s="148"/>
      <c r="D22" s="148"/>
      <c r="E22" s="148" t="s">
        <v>42</v>
      </c>
      <c r="F22" s="148"/>
      <c r="G22" s="149">
        <f>[1]Link!I130</f>
        <v>96</v>
      </c>
      <c r="H22" s="148"/>
      <c r="I22" s="148"/>
      <c r="J22" s="150">
        <f>((G22/G21)-1)*100</f>
        <v>0.10427528675702735</v>
      </c>
      <c r="K22" s="148"/>
      <c r="L22" s="31"/>
      <c r="M22" s="149">
        <f>((G22/G17)-1)*100</f>
        <v>0.31347962382444194</v>
      </c>
    </row>
    <row r="23" spans="3:13" hidden="1" x14ac:dyDescent="0.25">
      <c r="C23" s="148"/>
      <c r="D23" s="148"/>
      <c r="E23" s="148"/>
      <c r="F23" s="148"/>
      <c r="G23" s="39"/>
      <c r="H23" s="148"/>
      <c r="I23" s="148"/>
      <c r="J23" s="40"/>
      <c r="K23" s="28"/>
      <c r="L23" s="41"/>
      <c r="M23" s="39"/>
    </row>
    <row r="24" spans="3:13" ht="17.25" hidden="1" customHeight="1" x14ac:dyDescent="0.25">
      <c r="C24" s="148">
        <v>2011</v>
      </c>
      <c r="D24" s="148"/>
      <c r="E24" s="147" t="s">
        <v>39</v>
      </c>
      <c r="F24" s="148"/>
      <c r="G24" s="149">
        <f>[1]Link!I131</f>
        <v>96.6</v>
      </c>
      <c r="H24" s="148"/>
      <c r="I24" s="148"/>
      <c r="J24" s="150">
        <f>((G24/G22)-1)*100</f>
        <v>0.62499999999998668</v>
      </c>
      <c r="K24" s="148"/>
      <c r="L24" s="31"/>
      <c r="M24" s="149">
        <f>((G24/G19)-1)*100</f>
        <v>0</v>
      </c>
    </row>
    <row r="25" spans="3:13" ht="17.25" hidden="1" customHeight="1" x14ac:dyDescent="0.25">
      <c r="C25" s="148"/>
      <c r="D25" s="148"/>
      <c r="E25" s="148" t="s">
        <v>43</v>
      </c>
      <c r="F25" s="148"/>
      <c r="G25" s="149">
        <f>[1]Link!I132</f>
        <v>97.9</v>
      </c>
      <c r="H25" s="148"/>
      <c r="I25" s="148"/>
      <c r="J25" s="150">
        <f>((G25/G24)-1)*100</f>
        <v>1.345755693581796</v>
      </c>
      <c r="K25" s="148"/>
      <c r="L25" s="148"/>
      <c r="M25" s="149">
        <f>((G25/G20)-1)*100</f>
        <v>0.92783505154638846</v>
      </c>
    </row>
    <row r="26" spans="3:13" ht="17.25" hidden="1" customHeight="1" x14ac:dyDescent="0.25">
      <c r="C26" s="148"/>
      <c r="D26" s="148"/>
      <c r="E26" s="147" t="s">
        <v>44</v>
      </c>
      <c r="F26" s="148"/>
      <c r="G26" s="149">
        <f>[1]Link!I133</f>
        <v>98.2</v>
      </c>
      <c r="H26" s="148"/>
      <c r="I26" s="148"/>
      <c r="J26" s="150">
        <f>((G26/G25)-1)*100</f>
        <v>0.30643513789581078</v>
      </c>
      <c r="K26" s="148"/>
      <c r="L26" s="148"/>
      <c r="M26" s="149">
        <f>((G26/G21)-1)*100</f>
        <v>2.3983315954118734</v>
      </c>
    </row>
    <row r="27" spans="3:13" ht="17.25" hidden="1" customHeight="1" x14ac:dyDescent="0.25">
      <c r="C27" s="148"/>
      <c r="D27" s="148"/>
      <c r="E27" s="148" t="s">
        <v>42</v>
      </c>
      <c r="F27" s="148"/>
      <c r="G27" s="149">
        <f>[1]Link!I134</f>
        <v>97.8</v>
      </c>
      <c r="H27" s="148"/>
      <c r="I27" s="148"/>
      <c r="J27" s="150">
        <f>((G27/G26)-1)*100</f>
        <v>-0.40733197556008793</v>
      </c>
      <c r="K27" s="148"/>
      <c r="L27" s="148"/>
      <c r="M27" s="149">
        <f>((G27/G22)-1)*100</f>
        <v>1.8750000000000044</v>
      </c>
    </row>
    <row r="28" spans="3:13" ht="17.25" hidden="1" customHeight="1" x14ac:dyDescent="0.25">
      <c r="C28" s="148"/>
      <c r="D28" s="148"/>
      <c r="E28" s="148"/>
      <c r="F28" s="148"/>
      <c r="G28" s="39"/>
      <c r="H28" s="148"/>
      <c r="I28" s="148"/>
      <c r="J28" s="150"/>
      <c r="K28" s="148"/>
      <c r="L28" s="148"/>
      <c r="M28" s="149"/>
    </row>
    <row r="29" spans="3:13" ht="17.25" hidden="1" customHeight="1" x14ac:dyDescent="0.25">
      <c r="C29" s="148">
        <v>2012</v>
      </c>
      <c r="D29" s="148"/>
      <c r="E29" s="148" t="s">
        <v>39</v>
      </c>
      <c r="F29" s="148"/>
      <c r="G29" s="149">
        <f>[1]Link!I135</f>
        <v>98.3</v>
      </c>
      <c r="H29" s="148"/>
      <c r="I29" s="148"/>
      <c r="J29" s="150">
        <f>((G29/G27)-1)*100</f>
        <v>0.51124744376278564</v>
      </c>
      <c r="K29" s="148"/>
      <c r="L29" s="148"/>
      <c r="M29" s="149">
        <f>((G29/G24)-1)*100</f>
        <v>1.7598343685300222</v>
      </c>
    </row>
    <row r="30" spans="3:13" ht="17.25" hidden="1" customHeight="1" x14ac:dyDescent="0.25">
      <c r="C30" s="148"/>
      <c r="D30" s="148"/>
      <c r="E30" s="148" t="s">
        <v>43</v>
      </c>
      <c r="F30" s="148"/>
      <c r="G30" s="149">
        <f>[1]Link!I136</f>
        <v>98.8</v>
      </c>
      <c r="H30" s="28"/>
      <c r="I30" s="28"/>
      <c r="J30" s="150">
        <f>((G30/G29)-1)*100</f>
        <v>0.50864699898269805</v>
      </c>
      <c r="K30" s="28"/>
      <c r="L30" s="28"/>
      <c r="M30" s="149">
        <f>((G30/G25)-1)*100</f>
        <v>0.91930541368743235</v>
      </c>
    </row>
    <row r="31" spans="3:13" ht="17.25" hidden="1" customHeight="1" x14ac:dyDescent="0.25">
      <c r="C31" s="148"/>
      <c r="D31" s="148"/>
      <c r="E31" s="147" t="s">
        <v>44</v>
      </c>
      <c r="F31" s="148"/>
      <c r="G31" s="149">
        <f>[1]Link!I137</f>
        <v>98.2</v>
      </c>
      <c r="H31" s="28"/>
      <c r="I31" s="28"/>
      <c r="J31" s="150">
        <f>((G31/G30)-1)*100</f>
        <v>-0.60728744939270163</v>
      </c>
      <c r="K31" s="28"/>
      <c r="L31" s="28"/>
      <c r="M31" s="149">
        <f>((G31/G26)-1)*100</f>
        <v>0</v>
      </c>
    </row>
    <row r="32" spans="3:13" s="18" customFormat="1" ht="17.25" hidden="1" customHeight="1" x14ac:dyDescent="0.25">
      <c r="C32" s="28"/>
      <c r="D32" s="28"/>
      <c r="E32" s="147" t="s">
        <v>45</v>
      </c>
      <c r="F32" s="148"/>
      <c r="G32" s="149">
        <f>[1]Link!I138</f>
        <v>99.8</v>
      </c>
      <c r="H32" s="148"/>
      <c r="I32" s="148"/>
      <c r="J32" s="150">
        <f>((G32/G31)-1)*100</f>
        <v>1.6293279022403295</v>
      </c>
      <c r="K32" s="148"/>
      <c r="L32" s="148"/>
      <c r="M32" s="149">
        <f>((G32/G27)-1)*100</f>
        <v>2.0449897750511203</v>
      </c>
    </row>
    <row r="33" spans="3:13" s="18" customFormat="1" ht="17.25" hidden="1" customHeight="1" x14ac:dyDescent="0.25">
      <c r="C33" s="28"/>
      <c r="D33" s="28"/>
      <c r="F33" s="28"/>
      <c r="G33" s="149"/>
      <c r="H33" s="148"/>
      <c r="I33" s="148"/>
      <c r="J33" s="150"/>
      <c r="K33" s="148"/>
      <c r="L33" s="148"/>
      <c r="M33" s="149"/>
    </row>
    <row r="34" spans="3:13" s="18" customFormat="1" ht="17.25" hidden="1" customHeight="1" x14ac:dyDescent="0.25">
      <c r="C34" s="148">
        <v>2013</v>
      </c>
      <c r="D34" s="148"/>
      <c r="E34" s="148" t="s">
        <v>39</v>
      </c>
      <c r="F34" s="148"/>
      <c r="G34" s="149">
        <f>[1]Link!I139</f>
        <v>99.7</v>
      </c>
      <c r="H34" s="148"/>
      <c r="I34" s="148"/>
      <c r="J34" s="150">
        <f>((G34/G32)-1)*100</f>
        <v>-0.10020040080159776</v>
      </c>
      <c r="K34" s="148"/>
      <c r="L34" s="148"/>
      <c r="M34" s="149">
        <f>((G34/G29)-1)*100</f>
        <v>1.4242115971515812</v>
      </c>
    </row>
    <row r="35" spans="3:13" s="18" customFormat="1" ht="17.25" hidden="1" customHeight="1" x14ac:dyDescent="0.25">
      <c r="C35" s="28"/>
      <c r="D35" s="28"/>
      <c r="E35" s="148" t="s">
        <v>43</v>
      </c>
      <c r="F35" s="148"/>
      <c r="G35" s="149">
        <f>[1]Link!I140</f>
        <v>101.5</v>
      </c>
      <c r="H35" s="148"/>
      <c r="I35" s="148"/>
      <c r="J35" s="150">
        <f>((G35/G34)-1)*100</f>
        <v>1.8054162487462388</v>
      </c>
      <c r="K35" s="148"/>
      <c r="L35" s="148"/>
      <c r="M35" s="149">
        <f>((G35/G30)-1)*100</f>
        <v>2.7327935222672073</v>
      </c>
    </row>
    <row r="36" spans="3:13" s="18" customFormat="1" ht="17.25" hidden="1" customHeight="1" x14ac:dyDescent="0.25">
      <c r="C36" s="28"/>
      <c r="D36" s="28"/>
      <c r="E36" s="147" t="s">
        <v>44</v>
      </c>
      <c r="F36" s="148"/>
      <c r="G36" s="149">
        <f>[1]Link!I141</f>
        <v>101</v>
      </c>
      <c r="H36" s="148"/>
      <c r="I36" s="148"/>
      <c r="J36" s="150">
        <f>((G36/G35)-1)*100</f>
        <v>-0.49261083743842304</v>
      </c>
      <c r="K36" s="148"/>
      <c r="L36" s="148"/>
      <c r="M36" s="149">
        <f>((G36/G31)-1)*100</f>
        <v>2.8513238289205711</v>
      </c>
    </row>
    <row r="37" spans="3:13" s="18" customFormat="1" ht="17.25" hidden="1" customHeight="1" x14ac:dyDescent="0.25">
      <c r="C37" s="28"/>
      <c r="D37" s="28"/>
      <c r="E37" s="147" t="s">
        <v>45</v>
      </c>
      <c r="F37" s="148"/>
      <c r="G37" s="149">
        <f>[1]Link!I142</f>
        <v>101.5</v>
      </c>
      <c r="H37" s="148"/>
      <c r="I37" s="148"/>
      <c r="J37" s="150">
        <f>((G37/G36)-1)*100</f>
        <v>0.49504950495049549</v>
      </c>
      <c r="K37" s="148"/>
      <c r="L37" s="148"/>
      <c r="M37" s="149">
        <f>((G37/G32)-1)*100</f>
        <v>1.7034068136272618</v>
      </c>
    </row>
    <row r="38" spans="3:13" s="18" customFormat="1" ht="17.25" hidden="1" customHeight="1" x14ac:dyDescent="0.25">
      <c r="C38" s="28"/>
      <c r="D38" s="28"/>
      <c r="F38" s="28"/>
      <c r="G38" s="39"/>
      <c r="H38" s="28"/>
      <c r="I38" s="28"/>
      <c r="J38" s="40"/>
      <c r="K38" s="28"/>
      <c r="L38" s="28"/>
      <c r="M38" s="39"/>
    </row>
    <row r="39" spans="3:13" s="18" customFormat="1" ht="17.25" hidden="1" customHeight="1" x14ac:dyDescent="0.25">
      <c r="C39" s="148">
        <v>2014</v>
      </c>
      <c r="D39" s="148"/>
      <c r="E39" s="148" t="s">
        <v>39</v>
      </c>
      <c r="F39" s="148"/>
      <c r="G39" s="149">
        <f>[1]Link!I143</f>
        <v>102</v>
      </c>
      <c r="H39" s="148"/>
      <c r="I39" s="148"/>
      <c r="J39" s="150">
        <f>((G39/G37)-1)*100</f>
        <v>0.49261083743843415</v>
      </c>
      <c r="K39" s="148"/>
      <c r="L39" s="148"/>
      <c r="M39" s="149">
        <f>((G39/G34)-1)*100</f>
        <v>2.3069207622868682</v>
      </c>
    </row>
    <row r="40" spans="3:13" ht="17.25" hidden="1" customHeight="1" x14ac:dyDescent="0.25">
      <c r="C40" s="148"/>
      <c r="D40" s="148"/>
      <c r="E40" s="148" t="s">
        <v>43</v>
      </c>
      <c r="F40" s="148"/>
      <c r="G40" s="149">
        <f>[1]Link!I144</f>
        <v>102.2</v>
      </c>
      <c r="H40" s="148"/>
      <c r="I40" s="148"/>
      <c r="J40" s="150">
        <f>((G40/G39)-1)*100</f>
        <v>0.19607843137254832</v>
      </c>
      <c r="K40" s="148"/>
      <c r="L40" s="148"/>
      <c r="M40" s="149">
        <f>((G40/G35)-1)*100</f>
        <v>0.68965517241379448</v>
      </c>
    </row>
    <row r="41" spans="3:13" ht="17.25" hidden="1" customHeight="1" x14ac:dyDescent="0.25">
      <c r="C41" s="148"/>
      <c r="D41" s="148"/>
      <c r="E41" s="147" t="s">
        <v>44</v>
      </c>
      <c r="F41" s="148"/>
      <c r="G41" s="149">
        <f>[1]Link!I145</f>
        <v>102.4</v>
      </c>
      <c r="H41" s="148"/>
      <c r="I41" s="148"/>
      <c r="J41" s="150">
        <f>((G41/G40)-1)*100</f>
        <v>0.19569471624265589</v>
      </c>
      <c r="K41" s="148"/>
      <c r="L41" s="148"/>
      <c r="M41" s="149">
        <f>((G41/G36)-1)*100</f>
        <v>1.3861386138613874</v>
      </c>
    </row>
    <row r="42" spans="3:13" s="18" customFormat="1" ht="17.25" hidden="1" customHeight="1" x14ac:dyDescent="0.25">
      <c r="C42" s="28"/>
      <c r="D42" s="28"/>
      <c r="E42" s="147" t="s">
        <v>45</v>
      </c>
      <c r="F42" s="148"/>
      <c r="G42" s="149">
        <f>[1]Link!I146</f>
        <v>102.1</v>
      </c>
      <c r="H42" s="148"/>
      <c r="I42" s="148"/>
      <c r="J42" s="150">
        <f>((G42/G41)-1)*100</f>
        <v>-0.2929687500000111</v>
      </c>
      <c r="K42" s="148"/>
      <c r="L42" s="148"/>
      <c r="M42" s="149">
        <f>((G42/G37)-1)*100</f>
        <v>0.59113300492610321</v>
      </c>
    </row>
    <row r="43" spans="3:13" s="18" customFormat="1" ht="17.25" hidden="1" customHeight="1" x14ac:dyDescent="0.25">
      <c r="C43" s="28"/>
      <c r="D43" s="28"/>
      <c r="E43" s="147"/>
      <c r="F43" s="148"/>
      <c r="G43" s="149"/>
      <c r="H43" s="148"/>
      <c r="I43" s="148"/>
      <c r="J43" s="150"/>
      <c r="K43" s="148"/>
      <c r="L43" s="148"/>
      <c r="M43" s="149"/>
    </row>
    <row r="44" spans="3:13" s="18" customFormat="1" ht="17.25" customHeight="1" x14ac:dyDescent="0.25">
      <c r="C44" s="148">
        <v>2015</v>
      </c>
      <c r="D44" s="148"/>
      <c r="E44" s="148" t="s">
        <v>39</v>
      </c>
      <c r="F44" s="148"/>
      <c r="G44" s="149">
        <v>101.6</v>
      </c>
      <c r="H44" s="148"/>
      <c r="I44" s="148"/>
      <c r="J44" s="150">
        <v>-0.48971596474045587</v>
      </c>
      <c r="K44" s="148"/>
      <c r="L44" s="148"/>
      <c r="M44" s="149">
        <v>-0.39215686274510775</v>
      </c>
    </row>
    <row r="45" spans="3:13" ht="17.25" customHeight="1" x14ac:dyDescent="0.25">
      <c r="C45" s="148"/>
      <c r="D45" s="148"/>
      <c r="E45" s="148" t="s">
        <v>43</v>
      </c>
      <c r="F45" s="148"/>
      <c r="G45" s="149">
        <v>98.5</v>
      </c>
      <c r="H45" s="148"/>
      <c r="I45" s="148"/>
      <c r="J45" s="150">
        <v>-3.0511811023621993</v>
      </c>
      <c r="K45" s="148"/>
      <c r="L45" s="148"/>
      <c r="M45" s="149">
        <v>-3.6203522504892449</v>
      </c>
    </row>
    <row r="46" spans="3:13" s="18" customFormat="1" ht="17.25" customHeight="1" x14ac:dyDescent="0.25">
      <c r="C46" s="148"/>
      <c r="D46" s="148"/>
      <c r="E46" s="148" t="s">
        <v>44</v>
      </c>
      <c r="F46" s="148"/>
      <c r="G46" s="149">
        <v>99.5</v>
      </c>
      <c r="H46" s="148"/>
      <c r="I46" s="148"/>
      <c r="J46" s="150">
        <v>1.0152284263959421</v>
      </c>
      <c r="K46" s="148"/>
      <c r="L46" s="148"/>
      <c r="M46" s="149">
        <v>-2.83203125</v>
      </c>
    </row>
    <row r="47" spans="3:13" ht="17.25" customHeight="1" x14ac:dyDescent="0.25">
      <c r="C47" s="148"/>
      <c r="D47" s="148"/>
      <c r="E47" s="147" t="s">
        <v>45</v>
      </c>
      <c r="F47" s="148"/>
      <c r="G47" s="149">
        <v>99.6</v>
      </c>
      <c r="H47" s="148"/>
      <c r="I47" s="148"/>
      <c r="J47" s="150">
        <v>0.10050251256281673</v>
      </c>
      <c r="K47" s="148"/>
      <c r="L47" s="148"/>
      <c r="M47" s="149">
        <v>-2.4485798237022571</v>
      </c>
    </row>
    <row r="48" spans="3:13" s="18" customFormat="1" ht="17.25" customHeight="1" x14ac:dyDescent="0.25">
      <c r="C48" s="148"/>
      <c r="D48" s="148"/>
      <c r="F48" s="28"/>
      <c r="H48" s="28"/>
      <c r="I48" s="28"/>
      <c r="J48" s="40"/>
      <c r="K48" s="28"/>
      <c r="L48" s="28"/>
      <c r="M48" s="39"/>
    </row>
    <row r="49" spans="3:13" s="18" customFormat="1" ht="17.25" customHeight="1" x14ac:dyDescent="0.25">
      <c r="C49" s="148">
        <v>2016</v>
      </c>
      <c r="D49" s="148"/>
      <c r="E49" s="148" t="s">
        <v>39</v>
      </c>
      <c r="F49" s="148"/>
      <c r="G49" s="149">
        <v>98.8</v>
      </c>
      <c r="H49" s="148"/>
      <c r="I49" s="148"/>
      <c r="J49" s="150">
        <v>-0.80321285140562138</v>
      </c>
      <c r="K49" s="148"/>
      <c r="L49" s="148"/>
      <c r="M49" s="149">
        <v>-2.7559055118110187</v>
      </c>
    </row>
    <row r="50" spans="3:13" s="18" customFormat="1" ht="17.25" customHeight="1" x14ac:dyDescent="0.25">
      <c r="C50" s="148"/>
      <c r="D50" s="148"/>
      <c r="E50" s="148" t="s">
        <v>43</v>
      </c>
      <c r="F50" s="148"/>
      <c r="G50" s="149">
        <v>97.7</v>
      </c>
      <c r="H50" s="148"/>
      <c r="I50" s="148"/>
      <c r="J50" s="150">
        <v>-1.1133603238866363</v>
      </c>
      <c r="K50" s="148"/>
      <c r="L50" s="148"/>
      <c r="M50" s="149">
        <v>-0.81218274111675148</v>
      </c>
    </row>
    <row r="51" spans="3:13" s="18" customFormat="1" ht="17.25" customHeight="1" x14ac:dyDescent="0.25">
      <c r="C51" s="148"/>
      <c r="D51" s="148"/>
      <c r="E51" s="148" t="s">
        <v>44</v>
      </c>
      <c r="F51" s="148"/>
      <c r="G51" s="149">
        <v>100</v>
      </c>
      <c r="H51" s="148"/>
      <c r="I51" s="148"/>
      <c r="J51" s="150">
        <v>2.3541453428863823</v>
      </c>
      <c r="K51" s="148"/>
      <c r="L51" s="148"/>
      <c r="M51" s="149">
        <v>0.50251256281406143</v>
      </c>
    </row>
    <row r="52" spans="3:13" s="18" customFormat="1" ht="17.25" customHeight="1" x14ac:dyDescent="0.25">
      <c r="C52" s="148"/>
      <c r="D52" s="148"/>
      <c r="E52" s="147" t="s">
        <v>45</v>
      </c>
      <c r="F52" s="148"/>
      <c r="G52" s="149">
        <v>99.991600000000005</v>
      </c>
      <c r="H52" s="148"/>
      <c r="I52" s="148"/>
      <c r="J52" s="150">
        <v>-8.3999999999972985E-3</v>
      </c>
      <c r="K52" s="148"/>
      <c r="L52" s="148"/>
      <c r="M52" s="149">
        <v>0.39317269076306616</v>
      </c>
    </row>
    <row r="53" spans="3:13" s="18" customFormat="1" ht="17.25" customHeight="1" x14ac:dyDescent="0.25">
      <c r="C53" s="28"/>
      <c r="D53" s="28"/>
      <c r="E53" s="147"/>
      <c r="F53" s="28"/>
      <c r="G53" s="39"/>
      <c r="H53" s="28"/>
      <c r="I53" s="28"/>
      <c r="J53" s="40"/>
      <c r="K53" s="28"/>
      <c r="L53" s="28"/>
      <c r="M53" s="39"/>
    </row>
    <row r="54" spans="3:13" ht="17.25" customHeight="1" x14ac:dyDescent="0.25">
      <c r="C54" s="148">
        <v>2017</v>
      </c>
      <c r="D54" s="148"/>
      <c r="E54" s="148" t="s">
        <v>39</v>
      </c>
      <c r="F54" s="148"/>
      <c r="G54" s="149">
        <v>100.232</v>
      </c>
      <c r="H54" s="148"/>
      <c r="I54" s="148"/>
      <c r="J54" s="150">
        <v>0.24042019529639802</v>
      </c>
      <c r="K54" s="148"/>
      <c r="L54" s="148"/>
      <c r="M54" s="149">
        <v>1.4493927125506012</v>
      </c>
    </row>
    <row r="55" spans="3:13" ht="17.25" customHeight="1" x14ac:dyDescent="0.25">
      <c r="C55" s="148"/>
      <c r="D55" s="148"/>
      <c r="E55" s="148" t="s">
        <v>43</v>
      </c>
      <c r="F55" s="148"/>
      <c r="G55" s="149">
        <v>100.3896</v>
      </c>
      <c r="H55" s="148"/>
      <c r="I55" s="148"/>
      <c r="J55" s="150">
        <v>0.15723521430281995</v>
      </c>
      <c r="K55" s="148"/>
      <c r="L55" s="148"/>
      <c r="M55" s="149">
        <v>2.7529170931422708</v>
      </c>
    </row>
    <row r="56" spans="3:13" ht="17.25" customHeight="1" x14ac:dyDescent="0.25">
      <c r="C56" s="148"/>
      <c r="D56" s="148"/>
      <c r="E56" s="148" t="s">
        <v>44</v>
      </c>
      <c r="F56" s="148"/>
      <c r="G56" s="149">
        <v>101.40260000000001</v>
      </c>
      <c r="H56" s="148"/>
      <c r="I56" s="148"/>
      <c r="J56" s="150">
        <v>1.0090686684676609</v>
      </c>
      <c r="K56" s="148"/>
      <c r="L56" s="148"/>
      <c r="M56" s="149">
        <v>1.4026000000000094</v>
      </c>
    </row>
    <row r="57" spans="3:13" ht="17.25" customHeight="1" x14ac:dyDescent="0.25">
      <c r="C57" s="148"/>
      <c r="D57" s="148"/>
      <c r="E57" s="148" t="s">
        <v>45</v>
      </c>
      <c r="F57" s="148"/>
      <c r="G57" s="149">
        <v>102.4049</v>
      </c>
      <c r="H57" s="148"/>
      <c r="I57" s="148"/>
      <c r="J57" s="150">
        <v>0.98843619394373139</v>
      </c>
      <c r="K57" s="148"/>
      <c r="L57" s="148"/>
      <c r="M57" s="149">
        <v>2.4135027342296667</v>
      </c>
    </row>
    <row r="58" spans="3:13" ht="17.25" customHeight="1" x14ac:dyDescent="0.25">
      <c r="C58" s="148"/>
      <c r="D58" s="148"/>
      <c r="E58" s="148"/>
      <c r="F58" s="148"/>
      <c r="G58" s="149"/>
      <c r="H58" s="148"/>
      <c r="I58" s="148"/>
      <c r="J58" s="150"/>
      <c r="K58" s="148"/>
      <c r="L58" s="148"/>
      <c r="M58" s="149"/>
    </row>
    <row r="59" spans="3:13" ht="17.25" customHeight="1" x14ac:dyDescent="0.25">
      <c r="C59" s="148">
        <v>2018</v>
      </c>
      <c r="D59" s="148"/>
      <c r="E59" s="148" t="s">
        <v>39</v>
      </c>
      <c r="F59" s="148"/>
      <c r="G59" s="149">
        <v>103.46769999999999</v>
      </c>
      <c r="H59" s="148"/>
      <c r="I59" s="148"/>
      <c r="J59" s="150">
        <v>1.0378409626883078</v>
      </c>
      <c r="K59" s="148"/>
      <c r="L59" s="148"/>
      <c r="M59" s="149">
        <v>3.2282105515204718</v>
      </c>
    </row>
    <row r="60" spans="3:13" ht="17.25" customHeight="1" x14ac:dyDescent="0.25">
      <c r="C60" s="148"/>
      <c r="D60" s="148"/>
      <c r="E60" s="148" t="s">
        <v>43</v>
      </c>
      <c r="F60" s="148"/>
      <c r="G60" s="149">
        <v>104.2321</v>
      </c>
      <c r="H60" s="148"/>
      <c r="I60" s="148"/>
      <c r="J60" s="150">
        <v>0.73878128150137723</v>
      </c>
      <c r="K60" s="148"/>
      <c r="L60" s="148"/>
      <c r="M60" s="149">
        <v>3.827587718249692</v>
      </c>
    </row>
    <row r="61" spans="3:13" ht="17.25" customHeight="1" x14ac:dyDescent="0.25">
      <c r="C61" s="148"/>
      <c r="D61" s="148"/>
      <c r="E61" s="148" t="s">
        <v>44</v>
      </c>
      <c r="F61" s="148"/>
      <c r="G61" s="149">
        <v>104.8755</v>
      </c>
      <c r="H61" s="148"/>
      <c r="I61" s="148"/>
      <c r="J61" s="150">
        <v>0.6172762517496988</v>
      </c>
      <c r="K61" s="148"/>
      <c r="L61" s="148"/>
      <c r="M61" s="149">
        <v>3.4248628733385411</v>
      </c>
    </row>
    <row r="62" spans="3:13" ht="17.25" customHeight="1" x14ac:dyDescent="0.25">
      <c r="C62" s="148"/>
      <c r="D62" s="148"/>
      <c r="E62" s="148" t="s">
        <v>45</v>
      </c>
      <c r="F62" s="148"/>
      <c r="G62" s="149">
        <v>104.1698</v>
      </c>
      <c r="H62" s="148"/>
      <c r="I62" s="148"/>
      <c r="J62" s="150">
        <v>-0.67289309705318434</v>
      </c>
      <c r="K62" s="148"/>
      <c r="L62" s="148"/>
      <c r="M62" s="149">
        <v>1.7234526863460609</v>
      </c>
    </row>
    <row r="63" spans="3:13" ht="17.25" customHeight="1" x14ac:dyDescent="0.25">
      <c r="C63" s="148"/>
      <c r="D63" s="148"/>
      <c r="E63" s="148"/>
      <c r="F63" s="148"/>
      <c r="G63" s="149"/>
      <c r="H63" s="148"/>
      <c r="I63" s="148"/>
      <c r="J63" s="150"/>
      <c r="K63" s="148"/>
      <c r="L63" s="148"/>
      <c r="M63" s="149"/>
    </row>
    <row r="64" spans="3:13" ht="17.25" customHeight="1" x14ac:dyDescent="0.25">
      <c r="C64" s="148">
        <v>2019</v>
      </c>
      <c r="D64" s="148"/>
      <c r="E64" s="148" t="s">
        <v>39</v>
      </c>
      <c r="F64" s="148"/>
      <c r="G64" s="149">
        <v>108.10680000000001</v>
      </c>
      <c r="H64" s="148"/>
      <c r="I64" s="148"/>
      <c r="J64" s="150">
        <v>3.7794063154580337</v>
      </c>
      <c r="K64" s="148"/>
      <c r="L64" s="148"/>
      <c r="M64" s="149">
        <v>4.4836214586774448</v>
      </c>
    </row>
    <row r="65" spans="3:13" ht="17.25" customHeight="1" x14ac:dyDescent="0.25">
      <c r="C65" s="148"/>
      <c r="D65" s="148"/>
      <c r="E65" s="148" t="s">
        <v>43</v>
      </c>
      <c r="F65" s="148"/>
      <c r="G65" s="150">
        <v>109.22629999999999</v>
      </c>
      <c r="H65" s="42"/>
      <c r="I65" s="148"/>
      <c r="J65" s="150">
        <v>0.97297987343305525</v>
      </c>
      <c r="K65" s="148"/>
      <c r="L65" s="148"/>
      <c r="M65" s="150">
        <v>3.8</v>
      </c>
    </row>
    <row r="66" spans="3:13" ht="17.25" customHeight="1" x14ac:dyDescent="0.25">
      <c r="C66" s="148"/>
      <c r="D66" s="148"/>
      <c r="E66" s="148" t="s">
        <v>44</v>
      </c>
      <c r="F66" s="148"/>
      <c r="G66" s="149">
        <v>111.3121</v>
      </c>
      <c r="H66" s="42"/>
      <c r="I66" s="148"/>
      <c r="J66" s="150">
        <v>1.9055873102543419</v>
      </c>
      <c r="K66" s="148"/>
      <c r="L66" s="148"/>
      <c r="M66" s="149">
        <v>5.9615373623714607</v>
      </c>
    </row>
    <row r="67" spans="3:13" ht="17.25" customHeight="1" x14ac:dyDescent="0.25">
      <c r="C67" s="148"/>
      <c r="D67" s="148"/>
      <c r="E67" s="148" t="s">
        <v>45</v>
      </c>
      <c r="F67" s="148"/>
      <c r="G67" s="149">
        <v>112.919</v>
      </c>
      <c r="H67" s="148"/>
      <c r="I67" s="148"/>
      <c r="J67" s="150">
        <v>1.4435986743579488</v>
      </c>
      <c r="K67" s="148"/>
      <c r="L67" s="148"/>
      <c r="M67" s="149">
        <v>8.3989793587008865</v>
      </c>
    </row>
    <row r="68" spans="3:13" ht="17.25" customHeight="1" x14ac:dyDescent="0.25">
      <c r="C68" s="148"/>
      <c r="D68" s="148"/>
      <c r="E68" s="148"/>
      <c r="F68" s="148"/>
      <c r="G68" s="149"/>
      <c r="H68" s="148"/>
      <c r="I68" s="148"/>
      <c r="J68" s="150"/>
      <c r="K68" s="148"/>
      <c r="L68" s="148"/>
      <c r="M68" s="149"/>
    </row>
    <row r="69" spans="3:13" ht="17.25" customHeight="1" x14ac:dyDescent="0.25">
      <c r="C69" s="148">
        <v>2020</v>
      </c>
      <c r="D69" s="148"/>
      <c r="E69" s="148" t="s">
        <v>39</v>
      </c>
      <c r="F69" s="148"/>
      <c r="G69" s="149">
        <v>111.31398530319338</v>
      </c>
      <c r="H69" s="148"/>
      <c r="I69" s="148"/>
      <c r="J69" s="150">
        <v>-1.4213858578331573</v>
      </c>
      <c r="K69" s="148"/>
      <c r="L69" s="148"/>
      <c r="M69" s="149">
        <v>2.96668230230972</v>
      </c>
    </row>
    <row r="70" spans="3:13" ht="17.25" customHeight="1" x14ac:dyDescent="0.25">
      <c r="C70" s="148"/>
      <c r="D70" s="148"/>
      <c r="E70" s="148" t="s">
        <v>43</v>
      </c>
      <c r="F70" s="42" t="s">
        <v>46</v>
      </c>
      <c r="G70" s="149">
        <v>111.49692846541713</v>
      </c>
      <c r="H70" s="148"/>
      <c r="I70" s="148"/>
      <c r="J70" s="150">
        <v>0.16434876689164213</v>
      </c>
      <c r="K70" s="148"/>
      <c r="L70" s="148"/>
      <c r="M70" s="149">
        <v>2.0788294260788209</v>
      </c>
    </row>
    <row r="71" spans="3:13" ht="17.25" customHeight="1" x14ac:dyDescent="0.25">
      <c r="C71" s="148"/>
      <c r="D71" s="148"/>
      <c r="E71" s="148" t="s">
        <v>44</v>
      </c>
      <c r="F71" s="42" t="s">
        <v>46</v>
      </c>
      <c r="G71" s="149">
        <v>110.76555460270681</v>
      </c>
      <c r="H71" s="148"/>
      <c r="I71" s="148"/>
      <c r="J71" s="150">
        <v>-0.65595875400026316</v>
      </c>
      <c r="K71" s="148"/>
      <c r="L71" s="148"/>
      <c r="M71" s="149">
        <v>-0.49100268281092596</v>
      </c>
    </row>
    <row r="72" spans="3:13" ht="17.25" customHeight="1" x14ac:dyDescent="0.25">
      <c r="C72" s="148"/>
      <c r="D72" s="148"/>
      <c r="E72" s="148" t="s">
        <v>45</v>
      </c>
      <c r="F72" s="42" t="s">
        <v>46</v>
      </c>
      <c r="G72" s="149">
        <v>112.2356798725441</v>
      </c>
      <c r="H72" s="148"/>
      <c r="I72" s="148"/>
      <c r="J72" s="150">
        <v>1.3272404721037301</v>
      </c>
      <c r="K72" s="148"/>
      <c r="L72" s="148"/>
      <c r="M72" s="149">
        <v>-0.60514185164224354</v>
      </c>
    </row>
    <row r="73" spans="3:13" ht="17.25" customHeight="1" x14ac:dyDescent="0.25">
      <c r="C73" s="148"/>
      <c r="D73" s="148"/>
      <c r="E73" s="148"/>
      <c r="F73" s="148"/>
      <c r="G73" s="149"/>
      <c r="H73" s="148"/>
      <c r="I73" s="148"/>
      <c r="J73" s="150"/>
      <c r="K73" s="148"/>
      <c r="L73" s="148"/>
      <c r="M73" s="149"/>
    </row>
    <row r="74" spans="3:13" ht="17.25" customHeight="1" x14ac:dyDescent="0.25">
      <c r="C74" s="148">
        <v>2021</v>
      </c>
      <c r="D74" s="148"/>
      <c r="E74" s="148" t="s">
        <v>39</v>
      </c>
      <c r="F74" s="148"/>
      <c r="G74" s="149">
        <v>110.20785212342635</v>
      </c>
      <c r="H74" s="148"/>
      <c r="I74" s="148"/>
      <c r="J74" s="150">
        <v>-1.8067585561209798</v>
      </c>
      <c r="K74" s="148"/>
      <c r="L74" s="148"/>
      <c r="M74" s="149">
        <v>-0.99370548700972172</v>
      </c>
    </row>
    <row r="75" spans="3:13" ht="17.25" customHeight="1" x14ac:dyDescent="0.25">
      <c r="C75" s="148"/>
      <c r="D75" s="148"/>
      <c r="E75" s="148" t="s">
        <v>43</v>
      </c>
      <c r="F75" s="148"/>
      <c r="G75" s="149">
        <v>111.70379879872192</v>
      </c>
      <c r="H75" s="148"/>
      <c r="I75" s="148"/>
      <c r="J75" s="150">
        <v>1.357386653012882</v>
      </c>
      <c r="K75" s="148"/>
      <c r="L75" s="148"/>
      <c r="M75" s="149">
        <v>0.18553904233240548</v>
      </c>
    </row>
    <row r="76" spans="3:13" ht="17.25" customHeight="1" x14ac:dyDescent="0.25">
      <c r="C76" s="148"/>
      <c r="D76" s="148"/>
      <c r="E76" s="148" t="s">
        <v>44</v>
      </c>
      <c r="F76" s="148"/>
      <c r="G76" s="149">
        <v>117.96653643609061</v>
      </c>
      <c r="H76" s="148"/>
      <c r="I76" s="148"/>
      <c r="J76" s="150">
        <v>5.6065574355742998</v>
      </c>
      <c r="K76" s="148"/>
      <c r="L76" s="148"/>
      <c r="M76" s="149">
        <v>6.5011021334314911</v>
      </c>
    </row>
    <row r="77" spans="3:13" ht="17.25" customHeight="1" x14ac:dyDescent="0.25">
      <c r="C77" s="148"/>
      <c r="D77" s="148"/>
      <c r="E77" s="148" t="s">
        <v>45</v>
      </c>
      <c r="F77" s="148"/>
      <c r="G77" s="149">
        <v>120.78216629305146</v>
      </c>
      <c r="H77" s="148"/>
      <c r="I77" s="148"/>
      <c r="J77" s="150">
        <v>2.3868038699993877</v>
      </c>
      <c r="K77" s="148"/>
      <c r="L77" s="148"/>
      <c r="M77" s="149">
        <v>7.6147678084302894</v>
      </c>
    </row>
    <row r="78" spans="3:13" ht="17.25" customHeight="1" x14ac:dyDescent="0.25">
      <c r="C78" s="148"/>
      <c r="D78" s="148"/>
      <c r="E78" s="148"/>
      <c r="F78" s="148"/>
      <c r="G78" s="149"/>
      <c r="H78" s="148"/>
      <c r="I78" s="148"/>
      <c r="J78" s="150"/>
      <c r="K78" s="148"/>
      <c r="L78" s="148"/>
      <c r="M78" s="149"/>
    </row>
    <row r="79" spans="3:13" ht="17.25" customHeight="1" x14ac:dyDescent="0.25">
      <c r="C79" s="148">
        <v>2022</v>
      </c>
      <c r="D79" s="148"/>
      <c r="E79" s="148" t="s">
        <v>39</v>
      </c>
      <c r="F79" s="148"/>
      <c r="G79" s="149">
        <v>122.54300669152333</v>
      </c>
      <c r="H79" s="148"/>
      <c r="I79" s="148"/>
      <c r="J79" s="150">
        <v>1.4578645610640706</v>
      </c>
      <c r="K79" s="148"/>
      <c r="L79" s="148"/>
      <c r="M79" s="149">
        <v>11.192627685259971</v>
      </c>
    </row>
    <row r="80" spans="3:13" ht="17.25" customHeight="1" x14ac:dyDescent="0.25">
      <c r="C80" s="148"/>
      <c r="D80" s="148"/>
      <c r="E80" s="148" t="s">
        <v>43</v>
      </c>
      <c r="F80" s="148"/>
      <c r="G80" s="149">
        <v>125.25490000000001</v>
      </c>
      <c r="H80" s="148"/>
      <c r="I80" s="148"/>
      <c r="J80" s="150">
        <v>2.2130135221043679</v>
      </c>
      <c r="K80" s="148"/>
      <c r="L80" s="148"/>
      <c r="M80" s="149">
        <v>12.13128053567425</v>
      </c>
    </row>
    <row r="81" spans="3:14" ht="17.25" customHeight="1" x14ac:dyDescent="0.25">
      <c r="C81" s="148"/>
      <c r="D81" s="148"/>
      <c r="E81" s="148" t="s">
        <v>44</v>
      </c>
      <c r="F81" s="148"/>
      <c r="G81" s="149">
        <v>128.84549999999999</v>
      </c>
      <c r="H81" s="148"/>
      <c r="I81" s="148"/>
      <c r="J81" s="150">
        <v>2.8666343592146815</v>
      </c>
      <c r="K81" s="148"/>
      <c r="L81" s="148"/>
      <c r="M81" s="149">
        <v>9.222075931510588</v>
      </c>
    </row>
    <row r="82" spans="3:14" ht="17.25" customHeight="1" x14ac:dyDescent="0.25">
      <c r="C82" s="148"/>
      <c r="D82" s="148"/>
      <c r="E82" s="148" t="s">
        <v>45</v>
      </c>
      <c r="F82" s="148"/>
      <c r="G82" s="149">
        <v>127.9278</v>
      </c>
      <c r="H82" s="148"/>
      <c r="I82" s="148"/>
      <c r="J82" s="150">
        <v>-0.71224839051420297</v>
      </c>
      <c r="K82" s="148"/>
      <c r="L82" s="148"/>
      <c r="M82" s="149">
        <v>5.9161330900550535</v>
      </c>
    </row>
    <row r="83" spans="3:14" ht="17.25" customHeight="1" x14ac:dyDescent="0.25">
      <c r="C83" s="148"/>
      <c r="D83" s="148"/>
      <c r="E83" s="148"/>
      <c r="F83" s="148"/>
      <c r="G83" s="149"/>
      <c r="H83" s="148"/>
      <c r="I83" s="148"/>
      <c r="J83" s="150"/>
      <c r="K83" s="148"/>
      <c r="L83" s="148"/>
      <c r="M83" s="149"/>
    </row>
    <row r="84" spans="3:14" ht="17.25" customHeight="1" x14ac:dyDescent="0.25">
      <c r="C84" s="148">
        <v>2023</v>
      </c>
      <c r="D84" s="148"/>
      <c r="E84" s="148" t="s">
        <v>39</v>
      </c>
      <c r="F84" s="148"/>
      <c r="G84" s="149">
        <v>130.5882</v>
      </c>
      <c r="H84" s="148"/>
      <c r="I84" s="148"/>
      <c r="J84" s="150">
        <v>2.0796105303147572</v>
      </c>
      <c r="K84" s="148"/>
      <c r="L84" s="148"/>
      <c r="M84" s="149">
        <v>6.5651998638557751</v>
      </c>
    </row>
    <row r="85" spans="3:14" ht="17.25" customHeight="1" x14ac:dyDescent="0.25">
      <c r="C85" s="148"/>
      <c r="D85" s="148"/>
      <c r="E85" s="148" t="s">
        <v>43</v>
      </c>
      <c r="F85" s="148"/>
      <c r="G85" s="149">
        <v>130.4307</v>
      </c>
      <c r="H85" s="148"/>
      <c r="I85" s="148"/>
      <c r="J85" s="150">
        <v>-0.12060814070490311</v>
      </c>
      <c r="K85" s="148"/>
      <c r="L85" s="148"/>
      <c r="M85" s="149">
        <v>4.1322135900471624</v>
      </c>
    </row>
    <row r="86" spans="3:14" ht="17.25" customHeight="1" x14ac:dyDescent="0.25">
      <c r="C86" s="148"/>
      <c r="D86" s="148"/>
      <c r="E86" s="148" t="s">
        <v>44</v>
      </c>
      <c r="F86" s="148"/>
      <c r="G86" s="149">
        <v>130.4307</v>
      </c>
      <c r="H86" s="148"/>
      <c r="I86" s="148"/>
      <c r="J86" s="150">
        <v>0</v>
      </c>
      <c r="K86" s="148"/>
      <c r="L86" s="148"/>
      <c r="M86" s="149">
        <v>1.2303107209797881</v>
      </c>
    </row>
    <row r="87" spans="3:14" ht="17.25" customHeight="1" x14ac:dyDescent="0.25">
      <c r="C87" s="148"/>
      <c r="D87" s="148"/>
      <c r="E87" s="148" t="s">
        <v>45</v>
      </c>
      <c r="F87" s="148"/>
      <c r="G87" s="149">
        <v>132.48509999999999</v>
      </c>
      <c r="H87" s="148"/>
      <c r="I87" s="148"/>
      <c r="J87" s="150">
        <v>1.575089300295085</v>
      </c>
      <c r="K87" s="148"/>
      <c r="L87" s="148"/>
      <c r="M87" s="149">
        <v>3.5624000412732615</v>
      </c>
    </row>
    <row r="88" spans="3:14" ht="17.25" customHeight="1" x14ac:dyDescent="0.25">
      <c r="C88" s="148"/>
      <c r="D88" s="148"/>
      <c r="E88" s="148"/>
      <c r="F88" s="148"/>
      <c r="G88" s="149"/>
      <c r="H88" s="148"/>
      <c r="I88" s="148"/>
      <c r="J88" s="150"/>
      <c r="K88" s="148"/>
      <c r="L88" s="148"/>
      <c r="M88" s="149"/>
    </row>
    <row r="89" spans="3:14" ht="17.25" customHeight="1" x14ac:dyDescent="0.25">
      <c r="C89" s="148">
        <v>2024</v>
      </c>
      <c r="D89" s="148"/>
      <c r="E89" s="148" t="s">
        <v>39</v>
      </c>
      <c r="F89" s="148"/>
      <c r="G89" s="149">
        <v>132.52029999999999</v>
      </c>
      <c r="H89" s="148"/>
      <c r="I89" s="148"/>
      <c r="J89" s="150">
        <v>2.656902549795781E-2</v>
      </c>
      <c r="K89" s="148"/>
      <c r="L89" s="148"/>
      <c r="M89" s="149">
        <v>1.4795364359107444</v>
      </c>
    </row>
    <row r="90" spans="3:14" ht="16.5" thickBot="1" x14ac:dyDescent="0.3"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148"/>
    </row>
    <row r="91" spans="3:14" x14ac:dyDescent="0.25">
      <c r="C91" s="148" t="s">
        <v>47</v>
      </c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</row>
    <row r="92" spans="3:14" ht="18" x14ac:dyDescent="0.25">
      <c r="C92" s="43" t="s">
        <v>48</v>
      </c>
    </row>
    <row r="148" spans="6:6" x14ac:dyDescent="0.25">
      <c r="F148" s="106"/>
    </row>
    <row r="240" spans="10:14" x14ac:dyDescent="0.25">
      <c r="J240" s="33"/>
      <c r="K240" s="33"/>
      <c r="L240" s="33"/>
      <c r="M240" s="33"/>
      <c r="N240" s="33"/>
    </row>
    <row r="241" spans="10:14" x14ac:dyDescent="0.25">
      <c r="J241" s="33"/>
      <c r="K241" s="33"/>
      <c r="L241" s="33"/>
      <c r="M241" s="33"/>
      <c r="N241" s="33"/>
    </row>
    <row r="242" spans="10:14" x14ac:dyDescent="0.25">
      <c r="J242" s="33"/>
      <c r="K242" s="33"/>
      <c r="L242" s="33"/>
      <c r="M242" s="33"/>
      <c r="N242" s="33"/>
    </row>
    <row r="243" spans="10:14" x14ac:dyDescent="0.25">
      <c r="J243" s="33"/>
      <c r="K243" s="33"/>
      <c r="L243" s="33"/>
      <c r="M243" s="33"/>
      <c r="N243" s="33"/>
    </row>
    <row r="244" spans="10:14" x14ac:dyDescent="0.25">
      <c r="J244" s="33"/>
      <c r="K244" s="33"/>
      <c r="L244" s="33"/>
      <c r="M244" s="33"/>
      <c r="N244" s="33"/>
    </row>
    <row r="245" spans="10:14" x14ac:dyDescent="0.25">
      <c r="J245" s="33"/>
      <c r="K245" s="33"/>
      <c r="L245" s="33"/>
      <c r="M245" s="33"/>
      <c r="N245" s="33"/>
    </row>
    <row r="246" spans="10:14" x14ac:dyDescent="0.25">
      <c r="J246" s="33"/>
      <c r="K246" s="33"/>
      <c r="L246" s="33"/>
      <c r="M246" s="33"/>
      <c r="N246" s="33"/>
    </row>
    <row r="247" spans="10:14" x14ac:dyDescent="0.25">
      <c r="J247" s="33"/>
      <c r="K247" s="33"/>
      <c r="L247" s="33"/>
      <c r="M247" s="33"/>
      <c r="N247" s="33"/>
    </row>
    <row r="248" spans="10:14" x14ac:dyDescent="0.25">
      <c r="J248" s="33"/>
      <c r="K248" s="33"/>
      <c r="L248" s="33"/>
      <c r="M248" s="33"/>
      <c r="N248" s="33"/>
    </row>
    <row r="249" spans="10:14" x14ac:dyDescent="0.25">
      <c r="J249" s="33"/>
      <c r="K249" s="33"/>
      <c r="L249" s="33"/>
      <c r="M249" s="33"/>
      <c r="N249" s="33"/>
    </row>
    <row r="250" spans="10:14" x14ac:dyDescent="0.25">
      <c r="J250" s="33"/>
      <c r="K250" s="33"/>
      <c r="L250" s="33"/>
      <c r="M250" s="33"/>
      <c r="N250" s="33"/>
    </row>
    <row r="251" spans="10:14" x14ac:dyDescent="0.25">
      <c r="J251" s="33"/>
      <c r="K251" s="33"/>
      <c r="L251" s="33"/>
      <c r="M251" s="33"/>
      <c r="N251" s="33"/>
    </row>
    <row r="252" spans="10:14" x14ac:dyDescent="0.25">
      <c r="J252" s="33"/>
      <c r="K252" s="33"/>
      <c r="L252" s="33"/>
      <c r="M252" s="33"/>
      <c r="N252" s="33"/>
    </row>
    <row r="253" spans="10:14" x14ac:dyDescent="0.25">
      <c r="J253" s="33"/>
      <c r="K253" s="33"/>
      <c r="L253" s="33"/>
      <c r="M253" s="33"/>
      <c r="N253" s="33"/>
    </row>
    <row r="254" spans="10:14" x14ac:dyDescent="0.25">
      <c r="J254" s="33"/>
      <c r="K254" s="33"/>
      <c r="L254" s="33"/>
      <c r="M254" s="33"/>
      <c r="N254" s="33"/>
    </row>
    <row r="255" spans="10:14" x14ac:dyDescent="0.25">
      <c r="J255" s="33"/>
      <c r="K255" s="33"/>
      <c r="L255" s="33"/>
      <c r="M255" s="33"/>
      <c r="N255" s="33"/>
    </row>
    <row r="256" spans="10:14" x14ac:dyDescent="0.25">
      <c r="J256" s="33"/>
      <c r="K256" s="33"/>
      <c r="L256" s="33"/>
      <c r="M256" s="33"/>
      <c r="N256" s="33"/>
    </row>
    <row r="257" spans="10:14" x14ac:dyDescent="0.25">
      <c r="J257" s="33"/>
      <c r="K257" s="33"/>
      <c r="L257" s="33"/>
      <c r="M257" s="33"/>
      <c r="N257" s="33"/>
    </row>
    <row r="258" spans="10:14" x14ac:dyDescent="0.25">
      <c r="J258" s="33"/>
      <c r="K258" s="33"/>
      <c r="L258" s="33"/>
      <c r="M258" s="33"/>
      <c r="N258" s="33"/>
    </row>
    <row r="259" spans="10:14" x14ac:dyDescent="0.25">
      <c r="J259" s="33"/>
      <c r="K259" s="33"/>
      <c r="L259" s="33"/>
      <c r="M259" s="33"/>
      <c r="N259" s="33"/>
    </row>
    <row r="260" spans="10:14" x14ac:dyDescent="0.25">
      <c r="J260" s="33"/>
      <c r="K260" s="33"/>
      <c r="L260" s="33"/>
      <c r="M260" s="33"/>
      <c r="N260" s="33"/>
    </row>
    <row r="261" spans="10:14" x14ac:dyDescent="0.25">
      <c r="J261" s="33"/>
      <c r="K261" s="33"/>
      <c r="L261" s="33"/>
      <c r="M261" s="33"/>
      <c r="N261" s="33"/>
    </row>
    <row r="262" spans="10:14" x14ac:dyDescent="0.25">
      <c r="J262" s="33"/>
      <c r="K262" s="33"/>
      <c r="L262" s="33"/>
      <c r="M262" s="33"/>
      <c r="N262" s="33"/>
    </row>
    <row r="263" spans="10:14" x14ac:dyDescent="0.25">
      <c r="J263" s="33"/>
      <c r="K263" s="33"/>
      <c r="L263" s="33"/>
      <c r="M263" s="33"/>
      <c r="N263" s="33"/>
    </row>
    <row r="264" spans="10:14" x14ac:dyDescent="0.25">
      <c r="J264" s="33"/>
      <c r="K264" s="33"/>
      <c r="L264" s="33"/>
      <c r="M264" s="33"/>
      <c r="N264" s="33"/>
    </row>
    <row r="265" spans="10:14" x14ac:dyDescent="0.25">
      <c r="J265" s="33"/>
      <c r="K265" s="33"/>
      <c r="L265" s="33"/>
      <c r="M265" s="33"/>
      <c r="N265" s="33"/>
    </row>
    <row r="266" spans="10:14" x14ac:dyDescent="0.25">
      <c r="J266" s="33"/>
      <c r="K266" s="33"/>
      <c r="L266" s="33"/>
      <c r="M266" s="33"/>
      <c r="N266" s="33"/>
    </row>
    <row r="267" spans="10:14" x14ac:dyDescent="0.25">
      <c r="J267" s="33"/>
      <c r="K267" s="33"/>
      <c r="L267" s="33"/>
      <c r="M267" s="33"/>
      <c r="N267" s="33"/>
    </row>
    <row r="268" spans="10:14" x14ac:dyDescent="0.25">
      <c r="J268" s="33"/>
      <c r="K268" s="33"/>
      <c r="L268" s="33"/>
      <c r="M268" s="33"/>
      <c r="N268" s="33"/>
    </row>
    <row r="269" spans="10:14" x14ac:dyDescent="0.25">
      <c r="J269" s="33"/>
      <c r="K269" s="33"/>
      <c r="L269" s="33"/>
      <c r="M269" s="33"/>
      <c r="N269" s="33"/>
    </row>
    <row r="270" spans="10:14" x14ac:dyDescent="0.25">
      <c r="J270" s="33"/>
      <c r="K270" s="33"/>
      <c r="L270" s="33"/>
      <c r="M270" s="33"/>
      <c r="N270" s="33"/>
    </row>
    <row r="271" spans="10:14" x14ac:dyDescent="0.25">
      <c r="J271" s="33"/>
      <c r="K271" s="33"/>
      <c r="L271" s="33"/>
      <c r="M271" s="33"/>
      <c r="N271" s="33"/>
    </row>
    <row r="272" spans="10:14" x14ac:dyDescent="0.25">
      <c r="J272" s="33"/>
      <c r="K272" s="33"/>
      <c r="L272" s="33"/>
      <c r="M272" s="33"/>
      <c r="N272" s="33"/>
    </row>
    <row r="273" spans="10:14" x14ac:dyDescent="0.25">
      <c r="J273" s="33"/>
      <c r="K273" s="33"/>
      <c r="L273" s="33"/>
      <c r="M273" s="33"/>
      <c r="N273" s="33"/>
    </row>
    <row r="274" spans="10:14" x14ac:dyDescent="0.25">
      <c r="J274" s="33"/>
      <c r="K274" s="33"/>
      <c r="L274" s="33"/>
      <c r="M274" s="33"/>
      <c r="N274" s="33"/>
    </row>
    <row r="275" spans="10:14" x14ac:dyDescent="0.25">
      <c r="J275" s="33"/>
      <c r="K275" s="33"/>
      <c r="L275" s="33"/>
      <c r="M275" s="33"/>
      <c r="N275" s="33"/>
    </row>
    <row r="276" spans="10:14" x14ac:dyDescent="0.25">
      <c r="J276" s="33"/>
      <c r="K276" s="33"/>
      <c r="L276" s="33"/>
      <c r="M276" s="33"/>
      <c r="N276" s="33"/>
    </row>
    <row r="277" spans="10:14" x14ac:dyDescent="0.25">
      <c r="J277" s="33"/>
      <c r="K277" s="33"/>
      <c r="L277" s="33"/>
      <c r="M277" s="33"/>
      <c r="N277" s="33"/>
    </row>
    <row r="278" spans="10:14" x14ac:dyDescent="0.25">
      <c r="J278" s="33"/>
      <c r="K278" s="33"/>
      <c r="L278" s="33"/>
      <c r="M278" s="33"/>
      <c r="N278" s="33"/>
    </row>
    <row r="279" spans="10:14" x14ac:dyDescent="0.25">
      <c r="J279" s="33"/>
      <c r="K279" s="33"/>
      <c r="L279" s="33"/>
      <c r="M279" s="33"/>
      <c r="N279" s="33"/>
    </row>
    <row r="280" spans="10:14" x14ac:dyDescent="0.25">
      <c r="J280" s="33"/>
      <c r="K280" s="33"/>
      <c r="L280" s="33"/>
      <c r="M280" s="33"/>
      <c r="N280" s="33"/>
    </row>
    <row r="281" spans="10:14" x14ac:dyDescent="0.25">
      <c r="J281" s="33"/>
      <c r="K281" s="33"/>
      <c r="L281" s="33"/>
      <c r="M281" s="33"/>
      <c r="N281" s="33"/>
    </row>
    <row r="282" spans="10:14" x14ac:dyDescent="0.25">
      <c r="J282" s="33"/>
      <c r="K282" s="33"/>
      <c r="L282" s="33"/>
      <c r="M282" s="33"/>
      <c r="N282" s="33"/>
    </row>
    <row r="283" spans="10:14" x14ac:dyDescent="0.25">
      <c r="J283" s="33"/>
      <c r="K283" s="33"/>
      <c r="L283" s="33"/>
      <c r="M283" s="33"/>
      <c r="N283" s="33"/>
    </row>
    <row r="284" spans="10:14" x14ac:dyDescent="0.25">
      <c r="J284" s="33"/>
      <c r="K284" s="33"/>
      <c r="L284" s="33"/>
      <c r="M284" s="33"/>
      <c r="N284" s="33"/>
    </row>
    <row r="285" spans="10:14" x14ac:dyDescent="0.25">
      <c r="J285" s="33"/>
      <c r="K285" s="33"/>
      <c r="L285" s="33"/>
      <c r="M285" s="33"/>
      <c r="N285" s="33"/>
    </row>
    <row r="286" spans="10:14" x14ac:dyDescent="0.25">
      <c r="J286" s="33"/>
      <c r="K286" s="33"/>
      <c r="L286" s="33"/>
      <c r="M286" s="33"/>
      <c r="N286" s="33"/>
    </row>
    <row r="287" spans="10:14" x14ac:dyDescent="0.25">
      <c r="J287" s="33"/>
      <c r="K287" s="33"/>
      <c r="L287" s="33"/>
      <c r="M287" s="33"/>
      <c r="N287" s="33"/>
    </row>
    <row r="288" spans="10:14" x14ac:dyDescent="0.25">
      <c r="J288" s="33"/>
      <c r="K288" s="33"/>
      <c r="L288" s="33"/>
      <c r="M288" s="33"/>
      <c r="N288" s="33"/>
    </row>
    <row r="289" spans="7:14" x14ac:dyDescent="0.25">
      <c r="J289" s="33"/>
      <c r="K289" s="33"/>
      <c r="L289" s="33"/>
      <c r="M289" s="33"/>
      <c r="N289" s="33"/>
    </row>
    <row r="290" spans="7:14" x14ac:dyDescent="0.25">
      <c r="J290" s="33"/>
      <c r="K290" s="33"/>
      <c r="L290" s="33"/>
      <c r="M290" s="33"/>
      <c r="N290" s="33"/>
    </row>
    <row r="291" spans="7:14" x14ac:dyDescent="0.25">
      <c r="J291" s="33"/>
      <c r="K291" s="33"/>
      <c r="L291" s="33"/>
      <c r="M291" s="33"/>
      <c r="N291" s="33"/>
    </row>
    <row r="292" spans="7:14" x14ac:dyDescent="0.25">
      <c r="J292" s="33"/>
      <c r="K292" s="33"/>
      <c r="L292" s="33"/>
      <c r="M292" s="33"/>
      <c r="N292" s="33"/>
    </row>
    <row r="293" spans="7:14" x14ac:dyDescent="0.25">
      <c r="J293" s="33"/>
      <c r="K293" s="33"/>
      <c r="L293" s="33"/>
      <c r="M293" s="33"/>
      <c r="N293" s="33"/>
    </row>
    <row r="294" spans="7:14" x14ac:dyDescent="0.25">
      <c r="J294" s="33"/>
      <c r="K294" s="33"/>
      <c r="L294" s="33"/>
      <c r="M294" s="33"/>
      <c r="N294" s="33"/>
    </row>
    <row r="295" spans="7:14" x14ac:dyDescent="0.25">
      <c r="G295" s="106"/>
      <c r="H295" s="106"/>
      <c r="J295" s="33"/>
      <c r="K295" s="33"/>
      <c r="L295" s="33"/>
      <c r="M295" s="33"/>
      <c r="N295" s="33"/>
    </row>
  </sheetData>
  <mergeCells count="3">
    <mergeCell ref="C2:M2"/>
    <mergeCell ref="C4:M4"/>
    <mergeCell ref="J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E23A6-B09C-43FC-B32B-18609CF85A03}">
  <dimension ref="C2:I47"/>
  <sheetViews>
    <sheetView workbookViewId="0">
      <selection activeCell="O20" sqref="O20"/>
    </sheetView>
  </sheetViews>
  <sheetFormatPr defaultRowHeight="16.5" x14ac:dyDescent="0.3"/>
  <cols>
    <col min="1" max="1" width="9.140625" style="131"/>
    <col min="2" max="2" width="3.85546875" style="131" customWidth="1"/>
    <col min="3" max="3" width="39.85546875" style="137" customWidth="1"/>
    <col min="4" max="7" width="11.28515625" style="131" customWidth="1"/>
    <col min="8" max="8" width="9.5703125" style="131" customWidth="1"/>
    <col min="9" max="253" width="9.140625" style="131"/>
    <col min="254" max="254" width="32.7109375" style="131" customWidth="1"/>
    <col min="255" max="257" width="11.28515625" style="131" customWidth="1"/>
    <col min="258" max="258" width="9.140625" style="131"/>
    <col min="259" max="259" width="8" style="131" customWidth="1"/>
    <col min="260" max="509" width="9.140625" style="131"/>
    <col min="510" max="510" width="32.7109375" style="131" customWidth="1"/>
    <col min="511" max="513" width="11.28515625" style="131" customWidth="1"/>
    <col min="514" max="514" width="9.140625" style="131"/>
    <col min="515" max="515" width="8" style="131" customWidth="1"/>
    <col min="516" max="765" width="9.140625" style="131"/>
    <col min="766" max="766" width="32.7109375" style="131" customWidth="1"/>
    <col min="767" max="769" width="11.28515625" style="131" customWidth="1"/>
    <col min="770" max="770" width="9.140625" style="131"/>
    <col min="771" max="771" width="8" style="131" customWidth="1"/>
    <col min="772" max="1021" width="9.140625" style="131"/>
    <col min="1022" max="1022" width="32.7109375" style="131" customWidth="1"/>
    <col min="1023" max="1025" width="11.28515625" style="131" customWidth="1"/>
    <col min="1026" max="1026" width="9.140625" style="131"/>
    <col min="1027" max="1027" width="8" style="131" customWidth="1"/>
    <col min="1028" max="1277" width="9.140625" style="131"/>
    <col min="1278" max="1278" width="32.7109375" style="131" customWidth="1"/>
    <col min="1279" max="1281" width="11.28515625" style="131" customWidth="1"/>
    <col min="1282" max="1282" width="9.140625" style="131"/>
    <col min="1283" max="1283" width="8" style="131" customWidth="1"/>
    <col min="1284" max="1533" width="9.140625" style="131"/>
    <col min="1534" max="1534" width="32.7109375" style="131" customWidth="1"/>
    <col min="1535" max="1537" width="11.28515625" style="131" customWidth="1"/>
    <col min="1538" max="1538" width="9.140625" style="131"/>
    <col min="1539" max="1539" width="8" style="131" customWidth="1"/>
    <col min="1540" max="1789" width="9.140625" style="131"/>
    <col min="1790" max="1790" width="32.7109375" style="131" customWidth="1"/>
    <col min="1791" max="1793" width="11.28515625" style="131" customWidth="1"/>
    <col min="1794" max="1794" width="9.140625" style="131"/>
    <col min="1795" max="1795" width="8" style="131" customWidth="1"/>
    <col min="1796" max="2045" width="9.140625" style="131"/>
    <col min="2046" max="2046" width="32.7109375" style="131" customWidth="1"/>
    <col min="2047" max="2049" width="11.28515625" style="131" customWidth="1"/>
    <col min="2050" max="2050" width="9.140625" style="131"/>
    <col min="2051" max="2051" width="8" style="131" customWidth="1"/>
    <col min="2052" max="2301" width="9.140625" style="131"/>
    <col min="2302" max="2302" width="32.7109375" style="131" customWidth="1"/>
    <col min="2303" max="2305" width="11.28515625" style="131" customWidth="1"/>
    <col min="2306" max="2306" width="9.140625" style="131"/>
    <col min="2307" max="2307" width="8" style="131" customWidth="1"/>
    <col min="2308" max="2557" width="9.140625" style="131"/>
    <col min="2558" max="2558" width="32.7109375" style="131" customWidth="1"/>
    <col min="2559" max="2561" width="11.28515625" style="131" customWidth="1"/>
    <col min="2562" max="2562" width="9.140625" style="131"/>
    <col min="2563" max="2563" width="8" style="131" customWidth="1"/>
    <col min="2564" max="2813" width="9.140625" style="131"/>
    <col min="2814" max="2814" width="32.7109375" style="131" customWidth="1"/>
    <col min="2815" max="2817" width="11.28515625" style="131" customWidth="1"/>
    <col min="2818" max="2818" width="9.140625" style="131"/>
    <col min="2819" max="2819" width="8" style="131" customWidth="1"/>
    <col min="2820" max="3069" width="9.140625" style="131"/>
    <col min="3070" max="3070" width="32.7109375" style="131" customWidth="1"/>
    <col min="3071" max="3073" width="11.28515625" style="131" customWidth="1"/>
    <col min="3074" max="3074" width="9.140625" style="131"/>
    <col min="3075" max="3075" width="8" style="131" customWidth="1"/>
    <col min="3076" max="3325" width="9.140625" style="131"/>
    <col min="3326" max="3326" width="32.7109375" style="131" customWidth="1"/>
    <col min="3327" max="3329" width="11.28515625" style="131" customWidth="1"/>
    <col min="3330" max="3330" width="9.140625" style="131"/>
    <col min="3331" max="3331" width="8" style="131" customWidth="1"/>
    <col min="3332" max="3581" width="9.140625" style="131"/>
    <col min="3582" max="3582" width="32.7109375" style="131" customWidth="1"/>
    <col min="3583" max="3585" width="11.28515625" style="131" customWidth="1"/>
    <col min="3586" max="3586" width="9.140625" style="131"/>
    <col min="3587" max="3587" width="8" style="131" customWidth="1"/>
    <col min="3588" max="3837" width="9.140625" style="131"/>
    <col min="3838" max="3838" width="32.7109375" style="131" customWidth="1"/>
    <col min="3839" max="3841" width="11.28515625" style="131" customWidth="1"/>
    <col min="3842" max="3842" width="9.140625" style="131"/>
    <col min="3843" max="3843" width="8" style="131" customWidth="1"/>
    <col min="3844" max="4093" width="9.140625" style="131"/>
    <col min="4094" max="4094" width="32.7109375" style="131" customWidth="1"/>
    <col min="4095" max="4097" width="11.28515625" style="131" customWidth="1"/>
    <col min="4098" max="4098" width="9.140625" style="131"/>
    <col min="4099" max="4099" width="8" style="131" customWidth="1"/>
    <col min="4100" max="4349" width="9.140625" style="131"/>
    <col min="4350" max="4350" width="32.7109375" style="131" customWidth="1"/>
    <col min="4351" max="4353" width="11.28515625" style="131" customWidth="1"/>
    <col min="4354" max="4354" width="9.140625" style="131"/>
    <col min="4355" max="4355" width="8" style="131" customWidth="1"/>
    <col min="4356" max="4605" width="9.140625" style="131"/>
    <col min="4606" max="4606" width="32.7109375" style="131" customWidth="1"/>
    <col min="4607" max="4609" width="11.28515625" style="131" customWidth="1"/>
    <col min="4610" max="4610" width="9.140625" style="131"/>
    <col min="4611" max="4611" width="8" style="131" customWidth="1"/>
    <col min="4612" max="4861" width="9.140625" style="131"/>
    <col min="4862" max="4862" width="32.7109375" style="131" customWidth="1"/>
    <col min="4863" max="4865" width="11.28515625" style="131" customWidth="1"/>
    <col min="4866" max="4866" width="9.140625" style="131"/>
    <col min="4867" max="4867" width="8" style="131" customWidth="1"/>
    <col min="4868" max="5117" width="9.140625" style="131"/>
    <col min="5118" max="5118" width="32.7109375" style="131" customWidth="1"/>
    <col min="5119" max="5121" width="11.28515625" style="131" customWidth="1"/>
    <col min="5122" max="5122" width="9.140625" style="131"/>
    <col min="5123" max="5123" width="8" style="131" customWidth="1"/>
    <col min="5124" max="5373" width="9.140625" style="131"/>
    <col min="5374" max="5374" width="32.7109375" style="131" customWidth="1"/>
    <col min="5375" max="5377" width="11.28515625" style="131" customWidth="1"/>
    <col min="5378" max="5378" width="9.140625" style="131"/>
    <col min="5379" max="5379" width="8" style="131" customWidth="1"/>
    <col min="5380" max="5629" width="9.140625" style="131"/>
    <col min="5630" max="5630" width="32.7109375" style="131" customWidth="1"/>
    <col min="5631" max="5633" width="11.28515625" style="131" customWidth="1"/>
    <col min="5634" max="5634" width="9.140625" style="131"/>
    <col min="5635" max="5635" width="8" style="131" customWidth="1"/>
    <col min="5636" max="5885" width="9.140625" style="131"/>
    <col min="5886" max="5886" width="32.7109375" style="131" customWidth="1"/>
    <col min="5887" max="5889" width="11.28515625" style="131" customWidth="1"/>
    <col min="5890" max="5890" width="9.140625" style="131"/>
    <col min="5891" max="5891" width="8" style="131" customWidth="1"/>
    <col min="5892" max="6141" width="9.140625" style="131"/>
    <col min="6142" max="6142" width="32.7109375" style="131" customWidth="1"/>
    <col min="6143" max="6145" width="11.28515625" style="131" customWidth="1"/>
    <col min="6146" max="6146" width="9.140625" style="131"/>
    <col min="6147" max="6147" width="8" style="131" customWidth="1"/>
    <col min="6148" max="6397" width="9.140625" style="131"/>
    <col min="6398" max="6398" width="32.7109375" style="131" customWidth="1"/>
    <col min="6399" max="6401" width="11.28515625" style="131" customWidth="1"/>
    <col min="6402" max="6402" width="9.140625" style="131"/>
    <col min="6403" max="6403" width="8" style="131" customWidth="1"/>
    <col min="6404" max="6653" width="9.140625" style="131"/>
    <col min="6654" max="6654" width="32.7109375" style="131" customWidth="1"/>
    <col min="6655" max="6657" width="11.28515625" style="131" customWidth="1"/>
    <col min="6658" max="6658" width="9.140625" style="131"/>
    <col min="6659" max="6659" width="8" style="131" customWidth="1"/>
    <col min="6660" max="6909" width="9.140625" style="131"/>
    <col min="6910" max="6910" width="32.7109375" style="131" customWidth="1"/>
    <col min="6911" max="6913" width="11.28515625" style="131" customWidth="1"/>
    <col min="6914" max="6914" width="9.140625" style="131"/>
    <col min="6915" max="6915" width="8" style="131" customWidth="1"/>
    <col min="6916" max="7165" width="9.140625" style="131"/>
    <col min="7166" max="7166" width="32.7109375" style="131" customWidth="1"/>
    <col min="7167" max="7169" width="11.28515625" style="131" customWidth="1"/>
    <col min="7170" max="7170" width="9.140625" style="131"/>
    <col min="7171" max="7171" width="8" style="131" customWidth="1"/>
    <col min="7172" max="7421" width="9.140625" style="131"/>
    <col min="7422" max="7422" width="32.7109375" style="131" customWidth="1"/>
    <col min="7423" max="7425" width="11.28515625" style="131" customWidth="1"/>
    <col min="7426" max="7426" width="9.140625" style="131"/>
    <col min="7427" max="7427" width="8" style="131" customWidth="1"/>
    <col min="7428" max="7677" width="9.140625" style="131"/>
    <col min="7678" max="7678" width="32.7109375" style="131" customWidth="1"/>
    <col min="7679" max="7681" width="11.28515625" style="131" customWidth="1"/>
    <col min="7682" max="7682" width="9.140625" style="131"/>
    <col min="7683" max="7683" width="8" style="131" customWidth="1"/>
    <col min="7684" max="7933" width="9.140625" style="131"/>
    <col min="7934" max="7934" width="32.7109375" style="131" customWidth="1"/>
    <col min="7935" max="7937" width="11.28515625" style="131" customWidth="1"/>
    <col min="7938" max="7938" width="9.140625" style="131"/>
    <col min="7939" max="7939" width="8" style="131" customWidth="1"/>
    <col min="7940" max="8189" width="9.140625" style="131"/>
    <col min="8190" max="8190" width="32.7109375" style="131" customWidth="1"/>
    <col min="8191" max="8193" width="11.28515625" style="131" customWidth="1"/>
    <col min="8194" max="8194" width="9.140625" style="131"/>
    <col min="8195" max="8195" width="8" style="131" customWidth="1"/>
    <col min="8196" max="8445" width="9.140625" style="131"/>
    <col min="8446" max="8446" width="32.7109375" style="131" customWidth="1"/>
    <col min="8447" max="8449" width="11.28515625" style="131" customWidth="1"/>
    <col min="8450" max="8450" width="9.140625" style="131"/>
    <col min="8451" max="8451" width="8" style="131" customWidth="1"/>
    <col min="8452" max="8701" width="9.140625" style="131"/>
    <col min="8702" max="8702" width="32.7109375" style="131" customWidth="1"/>
    <col min="8703" max="8705" width="11.28515625" style="131" customWidth="1"/>
    <col min="8706" max="8706" width="9.140625" style="131"/>
    <col min="8707" max="8707" width="8" style="131" customWidth="1"/>
    <col min="8708" max="8957" width="9.140625" style="131"/>
    <col min="8958" max="8958" width="32.7109375" style="131" customWidth="1"/>
    <col min="8959" max="8961" width="11.28515625" style="131" customWidth="1"/>
    <col min="8962" max="8962" width="9.140625" style="131"/>
    <col min="8963" max="8963" width="8" style="131" customWidth="1"/>
    <col min="8964" max="9213" width="9.140625" style="131"/>
    <col min="9214" max="9214" width="32.7109375" style="131" customWidth="1"/>
    <col min="9215" max="9217" width="11.28515625" style="131" customWidth="1"/>
    <col min="9218" max="9218" width="9.140625" style="131"/>
    <col min="9219" max="9219" width="8" style="131" customWidth="1"/>
    <col min="9220" max="9469" width="9.140625" style="131"/>
    <col min="9470" max="9470" width="32.7109375" style="131" customWidth="1"/>
    <col min="9471" max="9473" width="11.28515625" style="131" customWidth="1"/>
    <col min="9474" max="9474" width="9.140625" style="131"/>
    <col min="9475" max="9475" width="8" style="131" customWidth="1"/>
    <col min="9476" max="9725" width="9.140625" style="131"/>
    <col min="9726" max="9726" width="32.7109375" style="131" customWidth="1"/>
    <col min="9727" max="9729" width="11.28515625" style="131" customWidth="1"/>
    <col min="9730" max="9730" width="9.140625" style="131"/>
    <col min="9731" max="9731" width="8" style="131" customWidth="1"/>
    <col min="9732" max="9981" width="9.140625" style="131"/>
    <col min="9982" max="9982" width="32.7109375" style="131" customWidth="1"/>
    <col min="9983" max="9985" width="11.28515625" style="131" customWidth="1"/>
    <col min="9986" max="9986" width="9.140625" style="131"/>
    <col min="9987" max="9987" width="8" style="131" customWidth="1"/>
    <col min="9988" max="10237" width="9.140625" style="131"/>
    <col min="10238" max="10238" width="32.7109375" style="131" customWidth="1"/>
    <col min="10239" max="10241" width="11.28515625" style="131" customWidth="1"/>
    <col min="10242" max="10242" width="9.140625" style="131"/>
    <col min="10243" max="10243" width="8" style="131" customWidth="1"/>
    <col min="10244" max="10493" width="9.140625" style="131"/>
    <col min="10494" max="10494" width="32.7109375" style="131" customWidth="1"/>
    <col min="10495" max="10497" width="11.28515625" style="131" customWidth="1"/>
    <col min="10498" max="10498" width="9.140625" style="131"/>
    <col min="10499" max="10499" width="8" style="131" customWidth="1"/>
    <col min="10500" max="10749" width="9.140625" style="131"/>
    <col min="10750" max="10750" width="32.7109375" style="131" customWidth="1"/>
    <col min="10751" max="10753" width="11.28515625" style="131" customWidth="1"/>
    <col min="10754" max="10754" width="9.140625" style="131"/>
    <col min="10755" max="10755" width="8" style="131" customWidth="1"/>
    <col min="10756" max="11005" width="9.140625" style="131"/>
    <col min="11006" max="11006" width="32.7109375" style="131" customWidth="1"/>
    <col min="11007" max="11009" width="11.28515625" style="131" customWidth="1"/>
    <col min="11010" max="11010" width="9.140625" style="131"/>
    <col min="11011" max="11011" width="8" style="131" customWidth="1"/>
    <col min="11012" max="11261" width="9.140625" style="131"/>
    <col min="11262" max="11262" width="32.7109375" style="131" customWidth="1"/>
    <col min="11263" max="11265" width="11.28515625" style="131" customWidth="1"/>
    <col min="11266" max="11266" width="9.140625" style="131"/>
    <col min="11267" max="11267" width="8" style="131" customWidth="1"/>
    <col min="11268" max="11517" width="9.140625" style="131"/>
    <col min="11518" max="11518" width="32.7109375" style="131" customWidth="1"/>
    <col min="11519" max="11521" width="11.28515625" style="131" customWidth="1"/>
    <col min="11522" max="11522" width="9.140625" style="131"/>
    <col min="11523" max="11523" width="8" style="131" customWidth="1"/>
    <col min="11524" max="11773" width="9.140625" style="131"/>
    <col min="11774" max="11774" width="32.7109375" style="131" customWidth="1"/>
    <col min="11775" max="11777" width="11.28515625" style="131" customWidth="1"/>
    <col min="11778" max="11778" width="9.140625" style="131"/>
    <col min="11779" max="11779" width="8" style="131" customWidth="1"/>
    <col min="11780" max="12029" width="9.140625" style="131"/>
    <col min="12030" max="12030" width="32.7109375" style="131" customWidth="1"/>
    <col min="12031" max="12033" width="11.28515625" style="131" customWidth="1"/>
    <col min="12034" max="12034" width="9.140625" style="131"/>
    <col min="12035" max="12035" width="8" style="131" customWidth="1"/>
    <col min="12036" max="12285" width="9.140625" style="131"/>
    <col min="12286" max="12286" width="32.7109375" style="131" customWidth="1"/>
    <col min="12287" max="12289" width="11.28515625" style="131" customWidth="1"/>
    <col min="12290" max="12290" width="9.140625" style="131"/>
    <col min="12291" max="12291" width="8" style="131" customWidth="1"/>
    <col min="12292" max="12541" width="9.140625" style="131"/>
    <col min="12542" max="12542" width="32.7109375" style="131" customWidth="1"/>
    <col min="12543" max="12545" width="11.28515625" style="131" customWidth="1"/>
    <col min="12546" max="12546" width="9.140625" style="131"/>
    <col min="12547" max="12547" width="8" style="131" customWidth="1"/>
    <col min="12548" max="12797" width="9.140625" style="131"/>
    <col min="12798" max="12798" width="32.7109375" style="131" customWidth="1"/>
    <col min="12799" max="12801" width="11.28515625" style="131" customWidth="1"/>
    <col min="12802" max="12802" width="9.140625" style="131"/>
    <col min="12803" max="12803" width="8" style="131" customWidth="1"/>
    <col min="12804" max="13053" width="9.140625" style="131"/>
    <col min="13054" max="13054" width="32.7109375" style="131" customWidth="1"/>
    <col min="13055" max="13057" width="11.28515625" style="131" customWidth="1"/>
    <col min="13058" max="13058" width="9.140625" style="131"/>
    <col min="13059" max="13059" width="8" style="131" customWidth="1"/>
    <col min="13060" max="13309" width="9.140625" style="131"/>
    <col min="13310" max="13310" width="32.7109375" style="131" customWidth="1"/>
    <col min="13311" max="13313" width="11.28515625" style="131" customWidth="1"/>
    <col min="13314" max="13314" width="9.140625" style="131"/>
    <col min="13315" max="13315" width="8" style="131" customWidth="1"/>
    <col min="13316" max="13565" width="9.140625" style="131"/>
    <col min="13566" max="13566" width="32.7109375" style="131" customWidth="1"/>
    <col min="13567" max="13569" width="11.28515625" style="131" customWidth="1"/>
    <col min="13570" max="13570" width="9.140625" style="131"/>
    <col min="13571" max="13571" width="8" style="131" customWidth="1"/>
    <col min="13572" max="13821" width="9.140625" style="131"/>
    <col min="13822" max="13822" width="32.7109375" style="131" customWidth="1"/>
    <col min="13823" max="13825" width="11.28515625" style="131" customWidth="1"/>
    <col min="13826" max="13826" width="9.140625" style="131"/>
    <col min="13827" max="13827" width="8" style="131" customWidth="1"/>
    <col min="13828" max="14077" width="9.140625" style="131"/>
    <col min="14078" max="14078" width="32.7109375" style="131" customWidth="1"/>
    <col min="14079" max="14081" width="11.28515625" style="131" customWidth="1"/>
    <col min="14082" max="14082" width="9.140625" style="131"/>
    <col min="14083" max="14083" width="8" style="131" customWidth="1"/>
    <col min="14084" max="14333" width="9.140625" style="131"/>
    <col min="14334" max="14334" width="32.7109375" style="131" customWidth="1"/>
    <col min="14335" max="14337" width="11.28515625" style="131" customWidth="1"/>
    <col min="14338" max="14338" width="9.140625" style="131"/>
    <col min="14339" max="14339" width="8" style="131" customWidth="1"/>
    <col min="14340" max="14589" width="9.140625" style="131"/>
    <col min="14590" max="14590" width="32.7109375" style="131" customWidth="1"/>
    <col min="14591" max="14593" width="11.28515625" style="131" customWidth="1"/>
    <col min="14594" max="14594" width="9.140625" style="131"/>
    <col min="14595" max="14595" width="8" style="131" customWidth="1"/>
    <col min="14596" max="14845" width="9.140625" style="131"/>
    <col min="14846" max="14846" width="32.7109375" style="131" customWidth="1"/>
    <col min="14847" max="14849" width="11.28515625" style="131" customWidth="1"/>
    <col min="14850" max="14850" width="9.140625" style="131"/>
    <col min="14851" max="14851" width="8" style="131" customWidth="1"/>
    <col min="14852" max="15101" width="9.140625" style="131"/>
    <col min="15102" max="15102" width="32.7109375" style="131" customWidth="1"/>
    <col min="15103" max="15105" width="11.28515625" style="131" customWidth="1"/>
    <col min="15106" max="15106" width="9.140625" style="131"/>
    <col min="15107" max="15107" width="8" style="131" customWidth="1"/>
    <col min="15108" max="15357" width="9.140625" style="131"/>
    <col min="15358" max="15358" width="32.7109375" style="131" customWidth="1"/>
    <col min="15359" max="15361" width="11.28515625" style="131" customWidth="1"/>
    <col min="15362" max="15362" width="9.140625" style="131"/>
    <col min="15363" max="15363" width="8" style="131" customWidth="1"/>
    <col min="15364" max="15613" width="9.140625" style="131"/>
    <col min="15614" max="15614" width="32.7109375" style="131" customWidth="1"/>
    <col min="15615" max="15617" width="11.28515625" style="131" customWidth="1"/>
    <col min="15618" max="15618" width="9.140625" style="131"/>
    <col min="15619" max="15619" width="8" style="131" customWidth="1"/>
    <col min="15620" max="15869" width="9.140625" style="131"/>
    <col min="15870" max="15870" width="32.7109375" style="131" customWidth="1"/>
    <col min="15871" max="15873" width="11.28515625" style="131" customWidth="1"/>
    <col min="15874" max="15874" width="9.140625" style="131"/>
    <col min="15875" max="15875" width="8" style="131" customWidth="1"/>
    <col min="15876" max="16125" width="9.140625" style="131"/>
    <col min="16126" max="16126" width="32.7109375" style="131" customWidth="1"/>
    <col min="16127" max="16129" width="11.28515625" style="131" customWidth="1"/>
    <col min="16130" max="16130" width="9.140625" style="131"/>
    <col min="16131" max="16131" width="8" style="131" customWidth="1"/>
    <col min="16132" max="16384" width="9.140625" style="131"/>
  </cols>
  <sheetData>
    <row r="2" spans="3:9" x14ac:dyDescent="0.3">
      <c r="C2" s="198" t="s">
        <v>288</v>
      </c>
      <c r="D2" s="198"/>
      <c r="E2" s="198"/>
      <c r="F2" s="198"/>
      <c r="G2" s="198"/>
      <c r="H2" s="198"/>
      <c r="I2" s="198"/>
    </row>
    <row r="3" spans="3:9" s="132" customFormat="1" ht="15" customHeight="1" x14ac:dyDescent="0.25">
      <c r="C3" s="199" t="s">
        <v>289</v>
      </c>
      <c r="D3" s="201" t="s">
        <v>290</v>
      </c>
      <c r="E3" s="201"/>
      <c r="F3" s="201"/>
      <c r="G3" s="201"/>
      <c r="H3" s="201"/>
      <c r="I3" s="201"/>
    </row>
    <row r="4" spans="3:9" s="133" customFormat="1" ht="15" customHeight="1" x14ac:dyDescent="0.25">
      <c r="C4" s="200"/>
      <c r="D4" s="139">
        <v>2018</v>
      </c>
      <c r="E4" s="139">
        <v>2019</v>
      </c>
      <c r="F4" s="139">
        <v>2020</v>
      </c>
      <c r="G4" s="139">
        <v>2021</v>
      </c>
      <c r="H4" s="139">
        <v>2022</v>
      </c>
      <c r="I4" s="153">
        <v>2023</v>
      </c>
    </row>
    <row r="5" spans="3:9" s="132" customFormat="1" ht="15" customHeight="1" x14ac:dyDescent="0.25">
      <c r="C5" s="152"/>
      <c r="D5" s="140"/>
      <c r="E5" s="140"/>
      <c r="F5" s="140"/>
      <c r="G5" s="140"/>
      <c r="H5" s="140"/>
      <c r="I5" s="154"/>
    </row>
    <row r="6" spans="3:9" s="132" customFormat="1" ht="15" x14ac:dyDescent="0.25">
      <c r="C6" s="152" t="s">
        <v>291</v>
      </c>
      <c r="D6" s="158">
        <v>3.0452803717635533</v>
      </c>
      <c r="E6" s="158">
        <v>5.9554629436554762</v>
      </c>
      <c r="F6" s="158">
        <v>0.96202279167138727</v>
      </c>
      <c r="G6" s="158">
        <v>3.330596859219483</v>
      </c>
      <c r="H6" s="158">
        <v>9.5321537206721274</v>
      </c>
      <c r="I6" s="156">
        <v>3.8178740786241576</v>
      </c>
    </row>
    <row r="7" spans="3:9" x14ac:dyDescent="0.3">
      <c r="C7" s="134"/>
      <c r="D7" s="141"/>
      <c r="E7" s="141"/>
      <c r="F7" s="141"/>
      <c r="G7" s="141"/>
      <c r="H7" s="141"/>
      <c r="I7" s="155"/>
    </row>
    <row r="8" spans="3:9" x14ac:dyDescent="0.3">
      <c r="C8" s="135" t="s">
        <v>151</v>
      </c>
      <c r="D8" s="159">
        <v>4.442783702251802</v>
      </c>
      <c r="E8" s="159">
        <v>2.082837419661999</v>
      </c>
      <c r="F8" s="159">
        <v>5.0637752127783671</v>
      </c>
      <c r="G8" s="159">
        <v>3.8037934509039815</v>
      </c>
      <c r="H8" s="159">
        <v>9.2303347027162204</v>
      </c>
      <c r="I8" s="157">
        <v>5.6768256363147742</v>
      </c>
    </row>
    <row r="9" spans="3:9" x14ac:dyDescent="0.3">
      <c r="C9" s="134" t="s">
        <v>152</v>
      </c>
      <c r="D9" s="159">
        <v>-0.73212218625270964</v>
      </c>
      <c r="E9" s="159">
        <v>3.2393227316164683</v>
      </c>
      <c r="F9" s="159">
        <v>0.76154083497496572</v>
      </c>
      <c r="G9" s="159">
        <v>0.42603899857395788</v>
      </c>
      <c r="H9" s="159">
        <v>1.5820435593236084</v>
      </c>
      <c r="I9" s="157">
        <v>3.7213083677543892</v>
      </c>
    </row>
    <row r="10" spans="3:9" x14ac:dyDescent="0.3">
      <c r="C10" s="134" t="s">
        <v>76</v>
      </c>
      <c r="D10" s="159">
        <v>-0.18524775202428145</v>
      </c>
      <c r="E10" s="159">
        <v>4.2906234658811826</v>
      </c>
      <c r="F10" s="159">
        <v>3.9247081528902328</v>
      </c>
      <c r="G10" s="159">
        <v>2.1941079633740088</v>
      </c>
      <c r="H10" s="159">
        <v>10.200435020116643</v>
      </c>
      <c r="I10" s="157">
        <v>3.7581421687876002</v>
      </c>
    </row>
    <row r="11" spans="3:9" x14ac:dyDescent="0.3">
      <c r="C11" s="134" t="s">
        <v>9</v>
      </c>
      <c r="D11" s="159">
        <v>3.8040360198558147</v>
      </c>
      <c r="E11" s="159">
        <v>11.046763108569252</v>
      </c>
      <c r="F11" s="159">
        <v>0.99880729530430301</v>
      </c>
      <c r="G11" s="159">
        <v>2.8432727884749625</v>
      </c>
      <c r="H11" s="159">
        <v>14.384426390194861</v>
      </c>
      <c r="I11" s="157">
        <v>4.5743030464419689</v>
      </c>
    </row>
    <row r="12" spans="3:9" x14ac:dyDescent="0.3">
      <c r="C12" s="134" t="s">
        <v>292</v>
      </c>
      <c r="D12" s="159">
        <v>1.0517100622907947</v>
      </c>
      <c r="E12" s="159">
        <v>3.6661578093693379</v>
      </c>
      <c r="F12" s="159">
        <v>1.5556936103633205</v>
      </c>
      <c r="G12" s="159">
        <v>2.6640387954628579</v>
      </c>
      <c r="H12" s="159">
        <v>7.7496168313914779</v>
      </c>
      <c r="I12" s="157">
        <v>10.370135667460616</v>
      </c>
    </row>
    <row r="13" spans="3:9" x14ac:dyDescent="0.3">
      <c r="C13" s="134" t="s">
        <v>11</v>
      </c>
      <c r="D13" s="159">
        <v>2.2451540386374091</v>
      </c>
      <c r="E13" s="159">
        <v>1.3860491655175906</v>
      </c>
      <c r="F13" s="159">
        <v>2.3105639582600332</v>
      </c>
      <c r="G13" s="159">
        <v>3.5214944462958613</v>
      </c>
      <c r="H13" s="159">
        <v>0.84823403395151331</v>
      </c>
      <c r="I13" s="157">
        <v>1.4527364494762764</v>
      </c>
    </row>
    <row r="14" spans="3:9" x14ac:dyDescent="0.3">
      <c r="C14" s="134" t="s">
        <v>12</v>
      </c>
      <c r="D14" s="159">
        <v>7.5870415304469532</v>
      </c>
      <c r="E14" s="159">
        <v>2.8702153777480248</v>
      </c>
      <c r="F14" s="159">
        <v>-0.81514829359309715</v>
      </c>
      <c r="G14" s="159">
        <v>4.3821224802467356</v>
      </c>
      <c r="H14" s="159">
        <v>11.289080419182525</v>
      </c>
      <c r="I14" s="157">
        <v>2.5590907772780014</v>
      </c>
    </row>
    <row r="15" spans="3:9" x14ac:dyDescent="0.3">
      <c r="C15" s="134" t="s">
        <v>13</v>
      </c>
      <c r="D15" s="159">
        <v>0.9796066961460923</v>
      </c>
      <c r="E15" s="159">
        <v>7.6568401432285356</v>
      </c>
      <c r="F15" s="159">
        <v>5.8945006378713174</v>
      </c>
      <c r="G15" s="159">
        <v>3.69079747738175</v>
      </c>
      <c r="H15" s="159">
        <v>4.6903404340250461</v>
      </c>
      <c r="I15" s="157">
        <v>-0.98728174688108084</v>
      </c>
    </row>
    <row r="16" spans="3:9" x14ac:dyDescent="0.3">
      <c r="C16" s="134" t="s">
        <v>153</v>
      </c>
      <c r="D16" s="159">
        <v>-0.74214958578163248</v>
      </c>
      <c r="E16" s="159">
        <v>8.6627951208378704</v>
      </c>
      <c r="F16" s="159">
        <v>-3.2256061985110449</v>
      </c>
      <c r="G16" s="159">
        <v>1.7171302577528138</v>
      </c>
      <c r="H16" s="159">
        <v>5.3260516514181262</v>
      </c>
      <c r="I16" s="157">
        <v>2.9561712147811079</v>
      </c>
    </row>
    <row r="17" spans="3:9" x14ac:dyDescent="0.3">
      <c r="C17" s="134" t="s">
        <v>15</v>
      </c>
      <c r="D17" s="159">
        <v>3.1751762365739324</v>
      </c>
      <c r="E17" s="159">
        <v>4.8820822548173624</v>
      </c>
      <c r="F17" s="159">
        <v>4.2221384337652381</v>
      </c>
      <c r="G17" s="159">
        <v>1.3573302432762233</v>
      </c>
      <c r="H17" s="159">
        <v>1.7340897915990183</v>
      </c>
      <c r="I17" s="157">
        <v>2.5678225550262823</v>
      </c>
    </row>
    <row r="18" spans="3:9" x14ac:dyDescent="0.3">
      <c r="C18" s="134" t="s">
        <v>154</v>
      </c>
      <c r="D18" s="159">
        <v>-0.35289216058167483</v>
      </c>
      <c r="E18" s="159">
        <v>2.7545213102314392</v>
      </c>
      <c r="F18" s="159">
        <v>-0.34073454115794277</v>
      </c>
      <c r="G18" s="159">
        <v>2.8135202706741609</v>
      </c>
      <c r="H18" s="159">
        <v>6.0194380012804913</v>
      </c>
      <c r="I18" s="157">
        <v>3.6847538942701874</v>
      </c>
    </row>
    <row r="19" spans="3:9" x14ac:dyDescent="0.3">
      <c r="C19" s="134" t="s">
        <v>155</v>
      </c>
      <c r="D19" s="159">
        <v>0.71271577951586096</v>
      </c>
      <c r="E19" s="159">
        <v>0.48105534616146883</v>
      </c>
      <c r="F19" s="159">
        <v>1.2396475988351909</v>
      </c>
      <c r="G19" s="159">
        <v>4.9906726081815407</v>
      </c>
      <c r="H19" s="159">
        <v>3.2365087811677853</v>
      </c>
      <c r="I19" s="157">
        <v>2.493425275279364</v>
      </c>
    </row>
    <row r="20" spans="3:9" x14ac:dyDescent="0.3">
      <c r="C20" s="136" t="s">
        <v>293</v>
      </c>
    </row>
    <row r="21" spans="3:9" x14ac:dyDescent="0.3">
      <c r="C21" s="151" t="s">
        <v>294</v>
      </c>
      <c r="D21" s="160"/>
    </row>
    <row r="47" spans="3:3" s="138" customFormat="1" x14ac:dyDescent="0.3">
      <c r="C47" s="137"/>
    </row>
  </sheetData>
  <mergeCells count="3">
    <mergeCell ref="C2:I2"/>
    <mergeCell ref="C3:C4"/>
    <mergeCell ref="D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C58A-0FDA-40EA-B6AF-37CAD6313A30}">
  <dimension ref="C1:L69"/>
  <sheetViews>
    <sheetView workbookViewId="0">
      <selection activeCell="O26" sqref="O26"/>
    </sheetView>
  </sheetViews>
  <sheetFormatPr defaultColWidth="9.140625" defaultRowHeight="15" x14ac:dyDescent="0.25"/>
  <cols>
    <col min="1" max="1" width="9.140625" style="163"/>
    <col min="2" max="2" width="3.140625" style="163" customWidth="1"/>
    <col min="3" max="3" width="9.140625" style="163"/>
    <col min="4" max="4" width="1.85546875" style="163" customWidth="1"/>
    <col min="5" max="6" width="5.7109375" style="163" customWidth="1"/>
    <col min="7" max="7" width="9" style="163" customWidth="1"/>
    <col min="8" max="9" width="5.7109375" style="163" customWidth="1"/>
    <col min="10" max="11" width="9.140625" style="163"/>
    <col min="12" max="12" width="3.85546875" style="163" customWidth="1"/>
    <col min="13" max="259" width="9.140625" style="163"/>
    <col min="260" max="260" width="1.85546875" style="163" customWidth="1"/>
    <col min="261" max="262" width="9.140625" style="163"/>
    <col min="263" max="263" width="9" style="163" customWidth="1"/>
    <col min="264" max="515" width="9.140625" style="163"/>
    <col min="516" max="516" width="1.85546875" style="163" customWidth="1"/>
    <col min="517" max="518" width="9.140625" style="163"/>
    <col min="519" max="519" width="9" style="163" customWidth="1"/>
    <col min="520" max="771" width="9.140625" style="163"/>
    <col min="772" max="772" width="1.85546875" style="163" customWidth="1"/>
    <col min="773" max="774" width="9.140625" style="163"/>
    <col min="775" max="775" width="9" style="163" customWidth="1"/>
    <col min="776" max="1027" width="9.140625" style="163"/>
    <col min="1028" max="1028" width="1.85546875" style="163" customWidth="1"/>
    <col min="1029" max="1030" width="9.140625" style="163"/>
    <col min="1031" max="1031" width="9" style="163" customWidth="1"/>
    <col min="1032" max="1283" width="9.140625" style="163"/>
    <col min="1284" max="1284" width="1.85546875" style="163" customWidth="1"/>
    <col min="1285" max="1286" width="9.140625" style="163"/>
    <col min="1287" max="1287" width="9" style="163" customWidth="1"/>
    <col min="1288" max="1539" width="9.140625" style="163"/>
    <col min="1540" max="1540" width="1.85546875" style="163" customWidth="1"/>
    <col min="1541" max="1542" width="9.140625" style="163"/>
    <col min="1543" max="1543" width="9" style="163" customWidth="1"/>
    <col min="1544" max="1795" width="9.140625" style="163"/>
    <col min="1796" max="1796" width="1.85546875" style="163" customWidth="1"/>
    <col min="1797" max="1798" width="9.140625" style="163"/>
    <col min="1799" max="1799" width="9" style="163" customWidth="1"/>
    <col min="1800" max="2051" width="9.140625" style="163"/>
    <col min="2052" max="2052" width="1.85546875" style="163" customWidth="1"/>
    <col min="2053" max="2054" width="9.140625" style="163"/>
    <col min="2055" max="2055" width="9" style="163" customWidth="1"/>
    <col min="2056" max="2307" width="9.140625" style="163"/>
    <col min="2308" max="2308" width="1.85546875" style="163" customWidth="1"/>
    <col min="2309" max="2310" width="9.140625" style="163"/>
    <col min="2311" max="2311" width="9" style="163" customWidth="1"/>
    <col min="2312" max="2563" width="9.140625" style="163"/>
    <col min="2564" max="2564" width="1.85546875" style="163" customWidth="1"/>
    <col min="2565" max="2566" width="9.140625" style="163"/>
    <col min="2567" max="2567" width="9" style="163" customWidth="1"/>
    <col min="2568" max="2819" width="9.140625" style="163"/>
    <col min="2820" max="2820" width="1.85546875" style="163" customWidth="1"/>
    <col min="2821" max="2822" width="9.140625" style="163"/>
    <col min="2823" max="2823" width="9" style="163" customWidth="1"/>
    <col min="2824" max="3075" width="9.140625" style="163"/>
    <col min="3076" max="3076" width="1.85546875" style="163" customWidth="1"/>
    <col min="3077" max="3078" width="9.140625" style="163"/>
    <col min="3079" max="3079" width="9" style="163" customWidth="1"/>
    <col min="3080" max="3331" width="9.140625" style="163"/>
    <col min="3332" max="3332" width="1.85546875" style="163" customWidth="1"/>
    <col min="3333" max="3334" width="9.140625" style="163"/>
    <col min="3335" max="3335" width="9" style="163" customWidth="1"/>
    <col min="3336" max="3587" width="9.140625" style="163"/>
    <col min="3588" max="3588" width="1.85546875" style="163" customWidth="1"/>
    <col min="3589" max="3590" width="9.140625" style="163"/>
    <col min="3591" max="3591" width="9" style="163" customWidth="1"/>
    <col min="3592" max="3843" width="9.140625" style="163"/>
    <col min="3844" max="3844" width="1.85546875" style="163" customWidth="1"/>
    <col min="3845" max="3846" width="9.140625" style="163"/>
    <col min="3847" max="3847" width="9" style="163" customWidth="1"/>
    <col min="3848" max="4099" width="9.140625" style="163"/>
    <col min="4100" max="4100" width="1.85546875" style="163" customWidth="1"/>
    <col min="4101" max="4102" width="9.140625" style="163"/>
    <col min="4103" max="4103" width="9" style="163" customWidth="1"/>
    <col min="4104" max="4355" width="9.140625" style="163"/>
    <col min="4356" max="4356" width="1.85546875" style="163" customWidth="1"/>
    <col min="4357" max="4358" width="9.140625" style="163"/>
    <col min="4359" max="4359" width="9" style="163" customWidth="1"/>
    <col min="4360" max="4611" width="9.140625" style="163"/>
    <col min="4612" max="4612" width="1.85546875" style="163" customWidth="1"/>
    <col min="4613" max="4614" width="9.140625" style="163"/>
    <col min="4615" max="4615" width="9" style="163" customWidth="1"/>
    <col min="4616" max="4867" width="9.140625" style="163"/>
    <col min="4868" max="4868" width="1.85546875" style="163" customWidth="1"/>
    <col min="4869" max="4870" width="9.140625" style="163"/>
    <col min="4871" max="4871" width="9" style="163" customWidth="1"/>
    <col min="4872" max="5123" width="9.140625" style="163"/>
    <col min="5124" max="5124" width="1.85546875" style="163" customWidth="1"/>
    <col min="5125" max="5126" width="9.140625" style="163"/>
    <col min="5127" max="5127" width="9" style="163" customWidth="1"/>
    <col min="5128" max="5379" width="9.140625" style="163"/>
    <col min="5380" max="5380" width="1.85546875" style="163" customWidth="1"/>
    <col min="5381" max="5382" width="9.140625" style="163"/>
    <col min="5383" max="5383" width="9" style="163" customWidth="1"/>
    <col min="5384" max="5635" width="9.140625" style="163"/>
    <col min="5636" max="5636" width="1.85546875" style="163" customWidth="1"/>
    <col min="5637" max="5638" width="9.140625" style="163"/>
    <col min="5639" max="5639" width="9" style="163" customWidth="1"/>
    <col min="5640" max="5891" width="9.140625" style="163"/>
    <col min="5892" max="5892" width="1.85546875" style="163" customWidth="1"/>
    <col min="5893" max="5894" width="9.140625" style="163"/>
    <col min="5895" max="5895" width="9" style="163" customWidth="1"/>
    <col min="5896" max="6147" width="9.140625" style="163"/>
    <col min="6148" max="6148" width="1.85546875" style="163" customWidth="1"/>
    <col min="6149" max="6150" width="9.140625" style="163"/>
    <col min="6151" max="6151" width="9" style="163" customWidth="1"/>
    <col min="6152" max="6403" width="9.140625" style="163"/>
    <col min="6404" max="6404" width="1.85546875" style="163" customWidth="1"/>
    <col min="6405" max="6406" width="9.140625" style="163"/>
    <col min="6407" max="6407" width="9" style="163" customWidth="1"/>
    <col min="6408" max="6659" width="9.140625" style="163"/>
    <col min="6660" max="6660" width="1.85546875" style="163" customWidth="1"/>
    <col min="6661" max="6662" width="9.140625" style="163"/>
    <col min="6663" max="6663" width="9" style="163" customWidth="1"/>
    <col min="6664" max="6915" width="9.140625" style="163"/>
    <col min="6916" max="6916" width="1.85546875" style="163" customWidth="1"/>
    <col min="6917" max="6918" width="9.140625" style="163"/>
    <col min="6919" max="6919" width="9" style="163" customWidth="1"/>
    <col min="6920" max="7171" width="9.140625" style="163"/>
    <col min="7172" max="7172" width="1.85546875" style="163" customWidth="1"/>
    <col min="7173" max="7174" width="9.140625" style="163"/>
    <col min="7175" max="7175" width="9" style="163" customWidth="1"/>
    <col min="7176" max="7427" width="9.140625" style="163"/>
    <col min="7428" max="7428" width="1.85546875" style="163" customWidth="1"/>
    <col min="7429" max="7430" width="9.140625" style="163"/>
    <col min="7431" max="7431" width="9" style="163" customWidth="1"/>
    <col min="7432" max="7683" width="9.140625" style="163"/>
    <col min="7684" max="7684" width="1.85546875" style="163" customWidth="1"/>
    <col min="7685" max="7686" width="9.140625" style="163"/>
    <col min="7687" max="7687" width="9" style="163" customWidth="1"/>
    <col min="7688" max="7939" width="9.140625" style="163"/>
    <col min="7940" max="7940" width="1.85546875" style="163" customWidth="1"/>
    <col min="7941" max="7942" width="9.140625" style="163"/>
    <col min="7943" max="7943" width="9" style="163" customWidth="1"/>
    <col min="7944" max="8195" width="9.140625" style="163"/>
    <col min="8196" max="8196" width="1.85546875" style="163" customWidth="1"/>
    <col min="8197" max="8198" width="9.140625" style="163"/>
    <col min="8199" max="8199" width="9" style="163" customWidth="1"/>
    <col min="8200" max="8451" width="9.140625" style="163"/>
    <col min="8452" max="8452" width="1.85546875" style="163" customWidth="1"/>
    <col min="8453" max="8454" width="9.140625" style="163"/>
    <col min="8455" max="8455" width="9" style="163" customWidth="1"/>
    <col min="8456" max="8707" width="9.140625" style="163"/>
    <col min="8708" max="8708" width="1.85546875" style="163" customWidth="1"/>
    <col min="8709" max="8710" width="9.140625" style="163"/>
    <col min="8711" max="8711" width="9" style="163" customWidth="1"/>
    <col min="8712" max="8963" width="9.140625" style="163"/>
    <col min="8964" max="8964" width="1.85546875" style="163" customWidth="1"/>
    <col min="8965" max="8966" width="9.140625" style="163"/>
    <col min="8967" max="8967" width="9" style="163" customWidth="1"/>
    <col min="8968" max="9219" width="9.140625" style="163"/>
    <col min="9220" max="9220" width="1.85546875" style="163" customWidth="1"/>
    <col min="9221" max="9222" width="9.140625" style="163"/>
    <col min="9223" max="9223" width="9" style="163" customWidth="1"/>
    <col min="9224" max="9475" width="9.140625" style="163"/>
    <col min="9476" max="9476" width="1.85546875" style="163" customWidth="1"/>
    <col min="9477" max="9478" width="9.140625" style="163"/>
    <col min="9479" max="9479" width="9" style="163" customWidth="1"/>
    <col min="9480" max="9731" width="9.140625" style="163"/>
    <col min="9732" max="9732" width="1.85546875" style="163" customWidth="1"/>
    <col min="9733" max="9734" width="9.140625" style="163"/>
    <col min="9735" max="9735" width="9" style="163" customWidth="1"/>
    <col min="9736" max="9987" width="9.140625" style="163"/>
    <col min="9988" max="9988" width="1.85546875" style="163" customWidth="1"/>
    <col min="9989" max="9990" width="9.140625" style="163"/>
    <col min="9991" max="9991" width="9" style="163" customWidth="1"/>
    <col min="9992" max="10243" width="9.140625" style="163"/>
    <col min="10244" max="10244" width="1.85546875" style="163" customWidth="1"/>
    <col min="10245" max="10246" width="9.140625" style="163"/>
    <col min="10247" max="10247" width="9" style="163" customWidth="1"/>
    <col min="10248" max="10499" width="9.140625" style="163"/>
    <col min="10500" max="10500" width="1.85546875" style="163" customWidth="1"/>
    <col min="10501" max="10502" width="9.140625" style="163"/>
    <col min="10503" max="10503" width="9" style="163" customWidth="1"/>
    <col min="10504" max="10755" width="9.140625" style="163"/>
    <col min="10756" max="10756" width="1.85546875" style="163" customWidth="1"/>
    <col min="10757" max="10758" width="9.140625" style="163"/>
    <col min="10759" max="10759" width="9" style="163" customWidth="1"/>
    <col min="10760" max="11011" width="9.140625" style="163"/>
    <col min="11012" max="11012" width="1.85546875" style="163" customWidth="1"/>
    <col min="11013" max="11014" width="9.140625" style="163"/>
    <col min="11015" max="11015" width="9" style="163" customWidth="1"/>
    <col min="11016" max="11267" width="9.140625" style="163"/>
    <col min="11268" max="11268" width="1.85546875" style="163" customWidth="1"/>
    <col min="11269" max="11270" width="9.140625" style="163"/>
    <col min="11271" max="11271" width="9" style="163" customWidth="1"/>
    <col min="11272" max="11523" width="9.140625" style="163"/>
    <col min="11524" max="11524" width="1.85546875" style="163" customWidth="1"/>
    <col min="11525" max="11526" width="9.140625" style="163"/>
    <col min="11527" max="11527" width="9" style="163" customWidth="1"/>
    <col min="11528" max="11779" width="9.140625" style="163"/>
    <col min="11780" max="11780" width="1.85546875" style="163" customWidth="1"/>
    <col min="11781" max="11782" width="9.140625" style="163"/>
    <col min="11783" max="11783" width="9" style="163" customWidth="1"/>
    <col min="11784" max="12035" width="9.140625" style="163"/>
    <col min="12036" max="12036" width="1.85546875" style="163" customWidth="1"/>
    <col min="12037" max="12038" width="9.140625" style="163"/>
    <col min="12039" max="12039" width="9" style="163" customWidth="1"/>
    <col min="12040" max="12291" width="9.140625" style="163"/>
    <col min="12292" max="12292" width="1.85546875" style="163" customWidth="1"/>
    <col min="12293" max="12294" width="9.140625" style="163"/>
    <col min="12295" max="12295" width="9" style="163" customWidth="1"/>
    <col min="12296" max="12547" width="9.140625" style="163"/>
    <col min="12548" max="12548" width="1.85546875" style="163" customWidth="1"/>
    <col min="12549" max="12550" width="9.140625" style="163"/>
    <col min="12551" max="12551" width="9" style="163" customWidth="1"/>
    <col min="12552" max="12803" width="9.140625" style="163"/>
    <col min="12804" max="12804" width="1.85546875" style="163" customWidth="1"/>
    <col min="12805" max="12806" width="9.140625" style="163"/>
    <col min="12807" max="12807" width="9" style="163" customWidth="1"/>
    <col min="12808" max="13059" width="9.140625" style="163"/>
    <col min="13060" max="13060" width="1.85546875" style="163" customWidth="1"/>
    <col min="13061" max="13062" width="9.140625" style="163"/>
    <col min="13063" max="13063" width="9" style="163" customWidth="1"/>
    <col min="13064" max="13315" width="9.140625" style="163"/>
    <col min="13316" max="13316" width="1.85546875" style="163" customWidth="1"/>
    <col min="13317" max="13318" width="9.140625" style="163"/>
    <col min="13319" max="13319" width="9" style="163" customWidth="1"/>
    <col min="13320" max="13571" width="9.140625" style="163"/>
    <col min="13572" max="13572" width="1.85546875" style="163" customWidth="1"/>
    <col min="13573" max="13574" width="9.140625" style="163"/>
    <col min="13575" max="13575" width="9" style="163" customWidth="1"/>
    <col min="13576" max="13827" width="9.140625" style="163"/>
    <col min="13828" max="13828" width="1.85546875" style="163" customWidth="1"/>
    <col min="13829" max="13830" width="9.140625" style="163"/>
    <col min="13831" max="13831" width="9" style="163" customWidth="1"/>
    <col min="13832" max="14083" width="9.140625" style="163"/>
    <col min="14084" max="14084" width="1.85546875" style="163" customWidth="1"/>
    <col min="14085" max="14086" width="9.140625" style="163"/>
    <col min="14087" max="14087" width="9" style="163" customWidth="1"/>
    <col min="14088" max="14339" width="9.140625" style="163"/>
    <col min="14340" max="14340" width="1.85546875" style="163" customWidth="1"/>
    <col min="14341" max="14342" width="9.140625" style="163"/>
    <col min="14343" max="14343" width="9" style="163" customWidth="1"/>
    <col min="14344" max="14595" width="9.140625" style="163"/>
    <col min="14596" max="14596" width="1.85546875" style="163" customWidth="1"/>
    <col min="14597" max="14598" width="9.140625" style="163"/>
    <col min="14599" max="14599" width="9" style="163" customWidth="1"/>
    <col min="14600" max="14851" width="9.140625" style="163"/>
    <col min="14852" max="14852" width="1.85546875" style="163" customWidth="1"/>
    <col min="14853" max="14854" width="9.140625" style="163"/>
    <col min="14855" max="14855" width="9" style="163" customWidth="1"/>
    <col min="14856" max="15107" width="9.140625" style="163"/>
    <col min="15108" max="15108" width="1.85546875" style="163" customWidth="1"/>
    <col min="15109" max="15110" width="9.140625" style="163"/>
    <col min="15111" max="15111" width="9" style="163" customWidth="1"/>
    <col min="15112" max="15363" width="9.140625" style="163"/>
    <col min="15364" max="15364" width="1.85546875" style="163" customWidth="1"/>
    <col min="15365" max="15366" width="9.140625" style="163"/>
    <col min="15367" max="15367" width="9" style="163" customWidth="1"/>
    <col min="15368" max="15619" width="9.140625" style="163"/>
    <col min="15620" max="15620" width="1.85546875" style="163" customWidth="1"/>
    <col min="15621" max="15622" width="9.140625" style="163"/>
    <col min="15623" max="15623" width="9" style="163" customWidth="1"/>
    <col min="15624" max="15875" width="9.140625" style="163"/>
    <col min="15876" max="15876" width="1.85546875" style="163" customWidth="1"/>
    <col min="15877" max="15878" width="9.140625" style="163"/>
    <col min="15879" max="15879" width="9" style="163" customWidth="1"/>
    <col min="15880" max="16131" width="9.140625" style="163"/>
    <col min="16132" max="16132" width="1.85546875" style="163" customWidth="1"/>
    <col min="16133" max="16134" width="9.140625" style="163"/>
    <col min="16135" max="16135" width="9" style="163" customWidth="1"/>
    <col min="16136" max="16384" width="9.140625" style="163"/>
  </cols>
  <sheetData>
    <row r="1" spans="3:11" ht="12" customHeight="1" x14ac:dyDescent="0.25"/>
    <row r="2" spans="3:11" ht="12" customHeight="1" x14ac:dyDescent="0.25">
      <c r="C2" s="202" t="s">
        <v>49</v>
      </c>
      <c r="D2" s="202"/>
      <c r="E2" s="202"/>
      <c r="F2" s="202"/>
      <c r="G2" s="202"/>
      <c r="H2" s="202"/>
      <c r="I2" s="202"/>
      <c r="J2" s="202"/>
      <c r="K2" s="202"/>
    </row>
    <row r="3" spans="3:11" ht="12" customHeight="1" x14ac:dyDescent="0.25">
      <c r="C3" s="127"/>
      <c r="D3" s="127"/>
      <c r="E3" s="127"/>
      <c r="F3" s="127"/>
      <c r="G3" s="127"/>
      <c r="H3" s="127"/>
      <c r="I3" s="127"/>
      <c r="J3" s="127"/>
      <c r="K3" s="127"/>
    </row>
    <row r="4" spans="3:11" ht="12" customHeight="1" x14ac:dyDescent="0.25">
      <c r="C4" s="202" t="s">
        <v>50</v>
      </c>
      <c r="D4" s="202"/>
      <c r="E4" s="202"/>
      <c r="F4" s="202"/>
      <c r="G4" s="202"/>
      <c r="H4" s="202"/>
      <c r="I4" s="202"/>
      <c r="J4" s="202"/>
      <c r="K4" s="202"/>
    </row>
    <row r="5" spans="3:11" ht="12" customHeight="1" x14ac:dyDescent="0.25">
      <c r="C5" s="127"/>
      <c r="D5" s="127"/>
      <c r="E5" s="127"/>
      <c r="F5" s="127"/>
      <c r="G5" s="127"/>
      <c r="H5" s="127"/>
      <c r="I5" s="127"/>
      <c r="J5" s="127"/>
      <c r="K5" s="127"/>
    </row>
    <row r="6" spans="3:11" ht="12" customHeight="1" thickBot="1" x14ac:dyDescent="0.3">
      <c r="C6" s="167"/>
      <c r="D6" s="167"/>
      <c r="E6" s="167"/>
      <c r="F6" s="167"/>
      <c r="G6" s="167"/>
      <c r="H6" s="167"/>
      <c r="I6" s="167"/>
      <c r="J6" s="167"/>
      <c r="K6" s="167"/>
    </row>
    <row r="7" spans="3:11" x14ac:dyDescent="0.25">
      <c r="C7" s="168" t="s">
        <v>51</v>
      </c>
      <c r="D7" s="169"/>
      <c r="E7" s="170"/>
      <c r="F7" s="170"/>
      <c r="G7" s="169" t="s">
        <v>34</v>
      </c>
      <c r="H7" s="170"/>
      <c r="I7" s="170"/>
      <c r="J7" s="170" t="s">
        <v>52</v>
      </c>
      <c r="K7" s="171"/>
    </row>
    <row r="8" spans="3:11" ht="12.75" customHeight="1" x14ac:dyDescent="0.25">
      <c r="C8" s="172"/>
      <c r="D8" s="173"/>
      <c r="E8" s="173"/>
      <c r="F8" s="173"/>
      <c r="G8" s="173"/>
      <c r="H8" s="173"/>
      <c r="I8" s="173"/>
      <c r="J8" s="173" t="s">
        <v>53</v>
      </c>
      <c r="K8" s="174"/>
    </row>
    <row r="9" spans="3:11" ht="12.75" customHeight="1" x14ac:dyDescent="0.25">
      <c r="C9" s="175"/>
      <c r="D9" s="176"/>
      <c r="E9" s="176"/>
      <c r="F9" s="176"/>
      <c r="G9" s="176"/>
      <c r="H9" s="176"/>
      <c r="I9" s="176"/>
      <c r="J9" s="176"/>
      <c r="K9" s="177"/>
    </row>
    <row r="10" spans="3:11" ht="12.75" hidden="1" customHeight="1" x14ac:dyDescent="0.25">
      <c r="C10" s="175">
        <v>1999</v>
      </c>
      <c r="D10" s="176"/>
      <c r="E10" s="176"/>
      <c r="F10" s="176"/>
      <c r="G10" s="178">
        <f>AVERAGE([1]Link!I83:I85)</f>
        <v>74.899999999999991</v>
      </c>
      <c r="H10" s="176"/>
      <c r="I10" s="176"/>
      <c r="J10" s="178" t="e">
        <f t="shared" ref="J10:J20" si="0" xml:space="preserve"> ((G10-G9) /G9)*100</f>
        <v>#DIV/0!</v>
      </c>
      <c r="K10" s="177"/>
    </row>
    <row r="11" spans="3:11" ht="12.75" hidden="1" customHeight="1" x14ac:dyDescent="0.25">
      <c r="C11" s="179">
        <v>2000</v>
      </c>
      <c r="D11" s="176"/>
      <c r="E11" s="176"/>
      <c r="F11" s="176"/>
      <c r="G11" s="178">
        <f>AVERAGE([1]Link!I87:I90)</f>
        <v>77.3</v>
      </c>
      <c r="H11" s="176"/>
      <c r="I11" s="176"/>
      <c r="J11" s="178">
        <f t="shared" si="0"/>
        <v>3.2042723631508756</v>
      </c>
      <c r="K11" s="177"/>
    </row>
    <row r="12" spans="3:11" ht="12.75" hidden="1" customHeight="1" x14ac:dyDescent="0.25">
      <c r="C12" s="179">
        <v>2001</v>
      </c>
      <c r="D12" s="176"/>
      <c r="E12" s="176"/>
      <c r="F12" s="176"/>
      <c r="G12" s="178">
        <f>AVERAGE([1]Link!I91:I94)</f>
        <v>78.200000000000017</v>
      </c>
      <c r="H12" s="176"/>
      <c r="I12" s="176"/>
      <c r="J12" s="178">
        <f t="shared" si="0"/>
        <v>1.1642949547218886</v>
      </c>
      <c r="K12" s="177"/>
    </row>
    <row r="13" spans="3:11" ht="12.75" hidden="1" customHeight="1" x14ac:dyDescent="0.25">
      <c r="C13" s="179">
        <v>2002</v>
      </c>
      <c r="D13" s="176"/>
      <c r="E13" s="176"/>
      <c r="F13" s="176"/>
      <c r="G13" s="178">
        <f>AVERAGE([1]Link!I95:I98)</f>
        <v>80.174999999999997</v>
      </c>
      <c r="H13" s="176"/>
      <c r="I13" s="176"/>
      <c r="J13" s="178">
        <f t="shared" si="0"/>
        <v>2.5255754475703065</v>
      </c>
      <c r="K13" s="177"/>
    </row>
    <row r="14" spans="3:11" ht="12.75" hidden="1" customHeight="1" x14ac:dyDescent="0.25">
      <c r="C14" s="179">
        <v>2003</v>
      </c>
      <c r="D14" s="176"/>
      <c r="E14" s="176"/>
      <c r="F14" s="176"/>
      <c r="G14" s="178">
        <f>AVERAGE([1]Link!I99:I102)</f>
        <v>80.599999999999994</v>
      </c>
      <c r="H14" s="176"/>
      <c r="I14" s="176"/>
      <c r="J14" s="178">
        <f t="shared" si="0"/>
        <v>0.53009042719051724</v>
      </c>
      <c r="K14" s="177"/>
    </row>
    <row r="15" spans="3:11" ht="12.75" hidden="1" customHeight="1" x14ac:dyDescent="0.25">
      <c r="C15" s="179">
        <v>2004</v>
      </c>
      <c r="D15" s="176"/>
      <c r="E15" s="176"/>
      <c r="F15" s="176"/>
      <c r="G15" s="178">
        <f>AVERAGE([1]Link!I103:I106)</f>
        <v>84.2</v>
      </c>
      <c r="H15" s="176"/>
      <c r="I15" s="176"/>
      <c r="J15" s="178">
        <f t="shared" si="0"/>
        <v>4.4665012406948001</v>
      </c>
      <c r="K15" s="177"/>
    </row>
    <row r="16" spans="3:11" ht="12.75" hidden="1" customHeight="1" x14ac:dyDescent="0.25">
      <c r="C16" s="179">
        <v>2005</v>
      </c>
      <c r="D16" s="176"/>
      <c r="E16" s="176"/>
      <c r="F16" s="176"/>
      <c r="G16" s="178">
        <f>AVERAGE([1]Link!I107:I110)</f>
        <v>90.35</v>
      </c>
      <c r="H16" s="176"/>
      <c r="I16" s="176"/>
      <c r="J16" s="178">
        <f t="shared" si="0"/>
        <v>7.3040380047505833</v>
      </c>
      <c r="K16" s="177"/>
    </row>
    <row r="17" spans="3:11" ht="12" hidden="1" customHeight="1" x14ac:dyDescent="0.25">
      <c r="C17" s="179">
        <v>2006</v>
      </c>
      <c r="D17" s="180"/>
      <c r="E17" s="180"/>
      <c r="F17" s="180"/>
      <c r="G17" s="178">
        <f>AVERAGE([1]Link!I111:I114)</f>
        <v>91.025000000000006</v>
      </c>
      <c r="H17" s="180"/>
      <c r="I17" s="180"/>
      <c r="J17" s="178">
        <f t="shared" si="0"/>
        <v>0.74709463198673098</v>
      </c>
      <c r="K17" s="181"/>
    </row>
    <row r="18" spans="3:11" ht="12" hidden="1" customHeight="1" x14ac:dyDescent="0.25">
      <c r="C18" s="179">
        <v>2007</v>
      </c>
      <c r="D18" s="180"/>
      <c r="E18" s="180"/>
      <c r="F18" s="180"/>
      <c r="G18" s="178">
        <f>AVERAGE([1]Link!I115:I118)</f>
        <v>93.674999999999997</v>
      </c>
      <c r="H18" s="180"/>
      <c r="I18" s="180"/>
      <c r="J18" s="178">
        <f t="shared" si="0"/>
        <v>2.9112881076627204</v>
      </c>
      <c r="K18" s="181"/>
    </row>
    <row r="19" spans="3:11" ht="12" hidden="1" customHeight="1" x14ac:dyDescent="0.25">
      <c r="C19" s="179">
        <v>2008</v>
      </c>
      <c r="D19" s="180"/>
      <c r="E19" s="180"/>
      <c r="F19" s="180"/>
      <c r="G19" s="178">
        <f>AVERAGE([1]Link!I119:I122)</f>
        <v>97.55</v>
      </c>
      <c r="H19" s="180"/>
      <c r="I19" s="180"/>
      <c r="J19" s="178">
        <f t="shared" si="0"/>
        <v>4.1366426474512945</v>
      </c>
      <c r="K19" s="181"/>
    </row>
    <row r="20" spans="3:11" hidden="1" x14ac:dyDescent="0.25">
      <c r="C20" s="179">
        <v>2009</v>
      </c>
      <c r="D20" s="180"/>
      <c r="E20" s="180"/>
      <c r="F20" s="180"/>
      <c r="G20" s="178">
        <f>AVERAGE([1]Link!I123:I126)</f>
        <v>96.075000000000003</v>
      </c>
      <c r="H20" s="180"/>
      <c r="I20" s="180"/>
      <c r="J20" s="178">
        <f t="shared" si="0"/>
        <v>-1.5120451050743151</v>
      </c>
      <c r="K20" s="181"/>
    </row>
    <row r="21" spans="3:11" ht="17.25" x14ac:dyDescent="0.25">
      <c r="C21" s="179">
        <v>2010</v>
      </c>
      <c r="D21" s="182"/>
      <c r="E21" s="180"/>
      <c r="F21" s="180"/>
      <c r="G21" s="178">
        <v>96.375</v>
      </c>
      <c r="H21" s="176"/>
      <c r="I21" s="176"/>
      <c r="J21" s="178">
        <v>0.31225604996096507</v>
      </c>
      <c r="K21" s="181"/>
    </row>
    <row r="22" spans="3:11" x14ac:dyDescent="0.25">
      <c r="C22" s="179">
        <v>2011</v>
      </c>
      <c r="D22" s="176"/>
      <c r="E22" s="176"/>
      <c r="F22" s="176"/>
      <c r="G22" s="178">
        <v>97.625</v>
      </c>
      <c r="H22" s="180"/>
      <c r="I22" s="180"/>
      <c r="J22" s="178">
        <v>1.2970168612191959</v>
      </c>
      <c r="K22" s="181"/>
    </row>
    <row r="23" spans="3:11" x14ac:dyDescent="0.25">
      <c r="C23" s="179">
        <v>2012</v>
      </c>
      <c r="D23" s="180"/>
      <c r="E23" s="180"/>
      <c r="F23" s="180"/>
      <c r="G23" s="178">
        <v>98.775000000000006</v>
      </c>
      <c r="H23" s="180"/>
      <c r="I23" s="180"/>
      <c r="J23" s="178">
        <v>1.1779769526248458</v>
      </c>
      <c r="K23" s="181"/>
    </row>
    <row r="24" spans="3:11" s="167" customFormat="1" x14ac:dyDescent="0.25">
      <c r="C24" s="179">
        <v>2013</v>
      </c>
      <c r="D24" s="176"/>
      <c r="E24" s="176"/>
      <c r="F24" s="176"/>
      <c r="G24" s="178">
        <v>100.925</v>
      </c>
      <c r="H24" s="176"/>
      <c r="I24" s="176"/>
      <c r="J24" s="178">
        <v>2.176664135661849</v>
      </c>
      <c r="K24" s="181"/>
    </row>
    <row r="25" spans="3:11" s="167" customFormat="1" x14ac:dyDescent="0.25">
      <c r="C25" s="179">
        <v>2014</v>
      </c>
      <c r="D25" s="180"/>
      <c r="E25" s="180"/>
      <c r="F25" s="180"/>
      <c r="G25" s="178">
        <v>102.17500000000001</v>
      </c>
      <c r="H25" s="180"/>
      <c r="I25" s="180"/>
      <c r="J25" s="178">
        <v>1.2385434728759119</v>
      </c>
      <c r="K25" s="181"/>
    </row>
    <row r="26" spans="3:11" s="167" customFormat="1" x14ac:dyDescent="0.25">
      <c r="C26" s="179">
        <v>2015</v>
      </c>
      <c r="D26" s="180"/>
      <c r="E26" s="180"/>
      <c r="F26" s="180"/>
      <c r="G26" s="178">
        <v>99.800000000000011</v>
      </c>
      <c r="H26" s="180"/>
      <c r="I26" s="180"/>
      <c r="J26" s="178">
        <v>-2.3244433569855638</v>
      </c>
      <c r="K26" s="181"/>
    </row>
    <row r="27" spans="3:11" s="167" customFormat="1" x14ac:dyDescent="0.25">
      <c r="C27" s="179">
        <v>2016</v>
      </c>
      <c r="D27" s="180"/>
      <c r="E27" s="180"/>
      <c r="F27" s="180"/>
      <c r="G27" s="178">
        <v>99.122900000000001</v>
      </c>
      <c r="H27" s="180"/>
      <c r="I27" s="180"/>
      <c r="J27" s="178">
        <v>-0.67845691382766526</v>
      </c>
      <c r="K27" s="181"/>
    </row>
    <row r="28" spans="3:11" s="167" customFormat="1" ht="12.75" customHeight="1" x14ac:dyDescent="0.25">
      <c r="C28" s="179">
        <v>2017</v>
      </c>
      <c r="D28" s="183"/>
      <c r="E28" s="180"/>
      <c r="F28" s="180"/>
      <c r="G28" s="178">
        <v>101.107275</v>
      </c>
      <c r="H28" s="180"/>
      <c r="I28" s="180"/>
      <c r="J28" s="178">
        <v>2.0019339627876103</v>
      </c>
      <c r="K28" s="181"/>
    </row>
    <row r="29" spans="3:11" s="167" customFormat="1" ht="12.75" customHeight="1" x14ac:dyDescent="0.25">
      <c r="C29" s="179">
        <v>2018</v>
      </c>
      <c r="D29" s="183"/>
      <c r="E29" s="180"/>
      <c r="F29" s="180"/>
      <c r="G29" s="178">
        <v>104.18627499999999</v>
      </c>
      <c r="H29" s="180"/>
      <c r="I29" s="180"/>
      <c r="J29" s="178">
        <v>3.0452803717635488</v>
      </c>
      <c r="K29" s="181"/>
    </row>
    <row r="30" spans="3:11" s="167" customFormat="1" ht="12.75" customHeight="1" x14ac:dyDescent="0.25">
      <c r="C30" s="184">
        <v>2019</v>
      </c>
      <c r="D30" s="183"/>
      <c r="E30" s="180"/>
      <c r="F30" s="180"/>
      <c r="G30" s="178">
        <v>110.39104999999999</v>
      </c>
      <c r="H30" s="180"/>
      <c r="I30" s="180"/>
      <c r="J30" s="178">
        <v>5.9554629436554842</v>
      </c>
      <c r="K30" s="181"/>
    </row>
    <row r="31" spans="3:11" s="167" customFormat="1" ht="12.75" customHeight="1" x14ac:dyDescent="0.25">
      <c r="C31" s="184">
        <v>2020</v>
      </c>
      <c r="D31" s="183"/>
      <c r="E31" s="180"/>
      <c r="F31" s="180"/>
      <c r="G31" s="178">
        <v>111.45303706096536</v>
      </c>
      <c r="H31" s="180"/>
      <c r="I31" s="180"/>
      <c r="J31" s="178">
        <v>0.96202279167139426</v>
      </c>
      <c r="K31" s="181"/>
    </row>
    <row r="32" spans="3:11" s="167" customFormat="1" ht="12.75" customHeight="1" x14ac:dyDescent="0.25">
      <c r="C32" s="184">
        <v>2021</v>
      </c>
      <c r="D32" s="183"/>
      <c r="E32" s="180"/>
      <c r="F32" s="180"/>
      <c r="G32" s="178">
        <v>115.1650884128226</v>
      </c>
      <c r="H32" s="180"/>
      <c r="I32" s="180"/>
      <c r="J32" s="178">
        <v>3.3305968592194852</v>
      </c>
      <c r="K32" s="181"/>
    </row>
    <row r="33" spans="3:12" s="167" customFormat="1" ht="12.75" customHeight="1" x14ac:dyDescent="0.25">
      <c r="C33" s="184">
        <v>2022</v>
      </c>
      <c r="D33" s="183"/>
      <c r="E33" s="180"/>
      <c r="F33" s="180"/>
      <c r="G33" s="178">
        <v>126.14280167288082</v>
      </c>
      <c r="H33" s="180"/>
      <c r="I33" s="180"/>
      <c r="J33" s="178">
        <v>9.5321537206721345</v>
      </c>
      <c r="K33" s="181"/>
    </row>
    <row r="34" spans="3:12" s="167" customFormat="1" ht="12.75" customHeight="1" x14ac:dyDescent="0.25">
      <c r="C34" s="184">
        <v>2023</v>
      </c>
      <c r="D34" s="183"/>
      <c r="E34" s="180"/>
      <c r="F34" s="180"/>
      <c r="G34" s="178">
        <v>130.98367500000001</v>
      </c>
      <c r="H34" s="180"/>
      <c r="I34" s="180"/>
      <c r="J34" s="178">
        <v>3.8376136116532065</v>
      </c>
      <c r="K34" s="181"/>
    </row>
    <row r="35" spans="3:12" s="167" customFormat="1" ht="15.75" thickBot="1" x14ac:dyDescent="0.3">
      <c r="C35" s="185"/>
      <c r="D35" s="186"/>
      <c r="E35" s="186"/>
      <c r="F35" s="186"/>
      <c r="G35" s="186"/>
      <c r="H35" s="186"/>
      <c r="I35" s="186"/>
      <c r="J35" s="186"/>
      <c r="K35" s="187"/>
    </row>
    <row r="36" spans="3:12" s="167" customFormat="1" x14ac:dyDescent="0.25">
      <c r="C36" s="203" t="s">
        <v>54</v>
      </c>
      <c r="D36" s="203"/>
      <c r="E36" s="203"/>
      <c r="F36" s="203"/>
      <c r="G36" s="203"/>
      <c r="H36" s="203"/>
      <c r="I36" s="203"/>
      <c r="J36" s="203"/>
      <c r="K36" s="203"/>
    </row>
    <row r="37" spans="3:12" s="167" customFormat="1" x14ac:dyDescent="0.25">
      <c r="C37" s="176"/>
      <c r="D37" s="176"/>
      <c r="E37" s="176"/>
      <c r="F37" s="176"/>
      <c r="G37" s="188"/>
      <c r="H37" s="176"/>
      <c r="I37" s="176"/>
      <c r="J37" s="188"/>
      <c r="K37" s="180"/>
    </row>
    <row r="38" spans="3:12" s="167" customFormat="1" x14ac:dyDescent="0.25">
      <c r="C38" s="176"/>
      <c r="D38" s="176"/>
      <c r="E38" s="176"/>
      <c r="F38" s="176"/>
      <c r="G38" s="188"/>
      <c r="H38" s="176"/>
      <c r="I38" s="176"/>
      <c r="J38" s="188"/>
      <c r="K38" s="176"/>
    </row>
    <row r="39" spans="3:12" x14ac:dyDescent="0.25">
      <c r="G39" s="189"/>
      <c r="J39" s="189"/>
    </row>
    <row r="40" spans="3:12" x14ac:dyDescent="0.25">
      <c r="G40" s="189"/>
      <c r="J40" s="189"/>
    </row>
    <row r="41" spans="3:12" x14ac:dyDescent="0.25">
      <c r="G41" s="189"/>
      <c r="J41" s="189"/>
    </row>
    <row r="42" spans="3:12" x14ac:dyDescent="0.25">
      <c r="J42" s="189"/>
    </row>
    <row r="43" spans="3:12" x14ac:dyDescent="0.25">
      <c r="G43" s="189"/>
      <c r="J43" s="189"/>
      <c r="L43" s="189"/>
    </row>
    <row r="44" spans="3:12" x14ac:dyDescent="0.25">
      <c r="G44" s="189"/>
      <c r="J44" s="189"/>
    </row>
    <row r="45" spans="3:12" x14ac:dyDescent="0.25">
      <c r="F45" s="190"/>
      <c r="G45" s="189"/>
      <c r="J45" s="189"/>
    </row>
    <row r="46" spans="3:12" x14ac:dyDescent="0.25">
      <c r="J46" s="189"/>
    </row>
    <row r="47" spans="3:12" x14ac:dyDescent="0.25">
      <c r="G47" s="189"/>
      <c r="J47" s="189"/>
    </row>
    <row r="48" spans="3:12" x14ac:dyDescent="0.25">
      <c r="J48" s="189"/>
    </row>
    <row r="49" spans="3:10" x14ac:dyDescent="0.25">
      <c r="G49" s="189"/>
      <c r="J49" s="189"/>
    </row>
    <row r="50" spans="3:10" x14ac:dyDescent="0.25">
      <c r="J50" s="189"/>
    </row>
    <row r="51" spans="3:10" x14ac:dyDescent="0.25">
      <c r="C51" s="167"/>
    </row>
    <row r="57" spans="3:10" x14ac:dyDescent="0.25">
      <c r="C57" s="190"/>
    </row>
    <row r="58" spans="3:10" x14ac:dyDescent="0.25">
      <c r="C58" s="190"/>
    </row>
    <row r="59" spans="3:10" x14ac:dyDescent="0.25">
      <c r="C59" s="190"/>
    </row>
    <row r="60" spans="3:10" x14ac:dyDescent="0.25">
      <c r="C60" s="190"/>
    </row>
    <row r="61" spans="3:10" x14ac:dyDescent="0.25">
      <c r="C61" s="190"/>
    </row>
    <row r="62" spans="3:10" x14ac:dyDescent="0.25">
      <c r="C62" s="190"/>
    </row>
    <row r="63" spans="3:10" x14ac:dyDescent="0.25">
      <c r="C63" s="190"/>
    </row>
    <row r="64" spans="3:10" x14ac:dyDescent="0.25">
      <c r="C64" s="190"/>
    </row>
    <row r="65" spans="3:11" x14ac:dyDescent="0.25">
      <c r="C65" s="190"/>
    </row>
    <row r="66" spans="3:11" x14ac:dyDescent="0.25">
      <c r="C66" s="190"/>
    </row>
    <row r="67" spans="3:11" x14ac:dyDescent="0.25">
      <c r="C67" s="190"/>
    </row>
    <row r="69" spans="3:11" x14ac:dyDescent="0.25">
      <c r="C69" s="191"/>
      <c r="D69" s="191"/>
      <c r="E69" s="191"/>
      <c r="F69" s="191"/>
      <c r="G69" s="191"/>
      <c r="H69" s="191"/>
      <c r="I69" s="191"/>
      <c r="J69" s="191"/>
      <c r="K69" s="191"/>
    </row>
  </sheetData>
  <mergeCells count="3">
    <mergeCell ref="C2:K2"/>
    <mergeCell ref="C4:K4"/>
    <mergeCell ref="C36:K3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BB31-D6D3-49CC-A5F3-D20308AE73E3}">
  <dimension ref="C3:S115"/>
  <sheetViews>
    <sheetView workbookViewId="0">
      <selection activeCell="C4" sqref="C4"/>
    </sheetView>
  </sheetViews>
  <sheetFormatPr defaultColWidth="9.140625" defaultRowHeight="15" x14ac:dyDescent="0.25"/>
  <cols>
    <col min="1" max="1" width="9.140625" style="44"/>
    <col min="2" max="2" width="4" style="44" customWidth="1"/>
    <col min="3" max="3" width="4.42578125" style="44" customWidth="1"/>
    <col min="4" max="4" width="66.28515625" style="44" customWidth="1"/>
    <col min="5" max="8" width="9.140625" style="44"/>
    <col min="9" max="9" width="10.7109375" style="72" customWidth="1"/>
    <col min="10" max="10" width="14.42578125" style="44" bestFit="1" customWidth="1"/>
    <col min="11" max="11" width="3.85546875" style="44" customWidth="1"/>
    <col min="12" max="16384" width="9.140625" style="44"/>
  </cols>
  <sheetData>
    <row r="3" spans="3:19" ht="15.75" x14ac:dyDescent="0.25">
      <c r="C3" s="204" t="s">
        <v>302</v>
      </c>
      <c r="D3" s="204"/>
      <c r="E3" s="204"/>
      <c r="F3" s="204"/>
      <c r="G3" s="204"/>
      <c r="H3" s="204"/>
      <c r="I3" s="204"/>
      <c r="J3" s="204"/>
    </row>
    <row r="5" spans="3:19" s="46" customFormat="1" x14ac:dyDescent="0.25">
      <c r="C5" s="205"/>
      <c r="D5" s="207" t="s">
        <v>55</v>
      </c>
      <c r="E5" s="45"/>
      <c r="F5" s="45"/>
      <c r="G5" s="45"/>
      <c r="H5" s="45"/>
      <c r="I5" s="209" t="s">
        <v>56</v>
      </c>
      <c r="J5" s="209"/>
    </row>
    <row r="6" spans="3:19" s="46" customFormat="1" ht="30" x14ac:dyDescent="0.25">
      <c r="C6" s="206"/>
      <c r="D6" s="208"/>
      <c r="E6" s="47" t="s">
        <v>57</v>
      </c>
      <c r="F6" s="128" t="s">
        <v>298</v>
      </c>
      <c r="G6" s="128" t="s">
        <v>295</v>
      </c>
      <c r="H6" s="128" t="s">
        <v>299</v>
      </c>
      <c r="I6" s="49" t="s">
        <v>3</v>
      </c>
      <c r="J6" s="49" t="s">
        <v>4</v>
      </c>
    </row>
    <row r="7" spans="3:19" x14ac:dyDescent="0.25">
      <c r="C7" s="50"/>
      <c r="D7" s="50"/>
      <c r="E7" s="50"/>
      <c r="F7" s="50"/>
      <c r="G7" s="50"/>
      <c r="H7" s="50"/>
      <c r="I7" s="51"/>
      <c r="J7" s="50"/>
    </row>
    <row r="8" spans="3:19" s="56" customFormat="1" x14ac:dyDescent="0.25">
      <c r="C8" s="52"/>
      <c r="D8" s="53" t="s">
        <v>58</v>
      </c>
      <c r="E8" s="54">
        <v>999.99999479999997</v>
      </c>
      <c r="F8" s="54">
        <v>130.5882</v>
      </c>
      <c r="G8" s="54">
        <v>132.48509999999999</v>
      </c>
      <c r="H8" s="54">
        <v>132.52029999999999</v>
      </c>
      <c r="I8" s="129">
        <v>2.6569025497964097E-2</v>
      </c>
      <c r="J8" s="129">
        <v>1.4795364359107417</v>
      </c>
    </row>
    <row r="9" spans="3:19" x14ac:dyDescent="0.25">
      <c r="C9" s="50"/>
      <c r="D9" s="50"/>
      <c r="E9" s="57"/>
      <c r="F9" s="57"/>
      <c r="G9" s="57"/>
      <c r="H9" s="57"/>
      <c r="I9" s="130"/>
      <c r="J9" s="59"/>
    </row>
    <row r="10" spans="3:19" x14ac:dyDescent="0.25">
      <c r="C10" s="60" t="s">
        <v>19</v>
      </c>
      <c r="D10" s="61" t="s">
        <v>59</v>
      </c>
      <c r="E10" s="62">
        <v>66.094081799999998</v>
      </c>
      <c r="F10" s="62">
        <v>135.35640000000001</v>
      </c>
      <c r="G10" s="62">
        <v>135.1506</v>
      </c>
      <c r="H10" s="62">
        <v>136.89940000000001</v>
      </c>
      <c r="I10" s="129">
        <v>1.2939639187691487</v>
      </c>
      <c r="J10" s="129">
        <v>1.1399534857605598</v>
      </c>
    </row>
    <row r="11" spans="3:19" x14ac:dyDescent="0.25">
      <c r="C11" s="50"/>
      <c r="D11" s="50" t="s">
        <v>60</v>
      </c>
      <c r="E11" s="63">
        <v>8.6443819000000008</v>
      </c>
      <c r="F11" s="63">
        <v>128.69839999999999</v>
      </c>
      <c r="G11" s="63">
        <v>127.9175</v>
      </c>
      <c r="H11" s="63">
        <v>129.58170000000001</v>
      </c>
      <c r="I11" s="130">
        <v>1.3009947817929588</v>
      </c>
      <c r="J11" s="59">
        <v>0.68633331882915383</v>
      </c>
    </row>
    <row r="12" spans="3:19" x14ac:dyDescent="0.25">
      <c r="C12" s="50"/>
      <c r="D12" s="50" t="s">
        <v>61</v>
      </c>
      <c r="E12" s="63">
        <v>8.8580904999999994</v>
      </c>
      <c r="F12" s="63">
        <v>132.42740000000001</v>
      </c>
      <c r="G12" s="63">
        <v>140.60839999999999</v>
      </c>
      <c r="H12" s="63">
        <v>136.315</v>
      </c>
      <c r="I12" s="130">
        <v>-3.0534448866497246</v>
      </c>
      <c r="J12" s="59">
        <v>2.9356462484349852</v>
      </c>
    </row>
    <row r="13" spans="3:19" x14ac:dyDescent="0.25">
      <c r="C13" s="50"/>
      <c r="D13" s="50" t="s">
        <v>62</v>
      </c>
      <c r="E13" s="63">
        <v>2.9647722999999999</v>
      </c>
      <c r="F13" s="63">
        <v>146.1728</v>
      </c>
      <c r="G13" s="63">
        <v>143.42089999999999</v>
      </c>
      <c r="H13" s="63">
        <v>146.77850000000001</v>
      </c>
      <c r="I13" s="130">
        <v>2.3410813905086494</v>
      </c>
      <c r="J13" s="59">
        <v>0.41437257820881379</v>
      </c>
      <c r="S13" s="64"/>
    </row>
    <row r="14" spans="3:19" x14ac:dyDescent="0.25">
      <c r="C14" s="50"/>
      <c r="D14" s="50" t="s">
        <v>63</v>
      </c>
      <c r="E14" s="63">
        <v>7.1509051000000001</v>
      </c>
      <c r="F14" s="63">
        <v>162.93870000000001</v>
      </c>
      <c r="G14" s="63">
        <v>146.49019999999999</v>
      </c>
      <c r="H14" s="63">
        <v>146.82589999999999</v>
      </c>
      <c r="I14" s="130">
        <v>0.22916208729321336</v>
      </c>
      <c r="J14" s="59">
        <v>-9.8888723182399403</v>
      </c>
      <c r="R14" s="61"/>
      <c r="S14" s="64"/>
    </row>
    <row r="15" spans="3:19" x14ac:dyDescent="0.25">
      <c r="C15" s="50"/>
      <c r="D15" s="50" t="s">
        <v>64</v>
      </c>
      <c r="E15" s="63">
        <v>1.6526658999999999</v>
      </c>
      <c r="F15" s="63">
        <v>134.078</v>
      </c>
      <c r="G15" s="63">
        <v>148.5026</v>
      </c>
      <c r="H15" s="63">
        <v>145.96289999999999</v>
      </c>
      <c r="I15" s="130">
        <v>-1.7102057472394492</v>
      </c>
      <c r="J15" s="59">
        <v>8.8641686182669694</v>
      </c>
      <c r="R15" s="61"/>
      <c r="S15" s="64"/>
    </row>
    <row r="16" spans="3:19" x14ac:dyDescent="0.25">
      <c r="C16" s="50"/>
      <c r="D16" s="50" t="s">
        <v>65</v>
      </c>
      <c r="E16" s="63">
        <v>6.6592453000000003</v>
      </c>
      <c r="F16" s="63">
        <v>149.74440000000001</v>
      </c>
      <c r="G16" s="63">
        <v>149.04050000000001</v>
      </c>
      <c r="H16" s="63">
        <v>143.95930000000001</v>
      </c>
      <c r="I16" s="130">
        <v>-3.4092746602433532</v>
      </c>
      <c r="J16" s="59">
        <v>-3.8633164245207166</v>
      </c>
      <c r="S16" s="64"/>
    </row>
    <row r="17" spans="3:19" x14ac:dyDescent="0.25">
      <c r="C17" s="50"/>
      <c r="D17" s="50" t="s">
        <v>66</v>
      </c>
      <c r="E17" s="63">
        <v>8.4014182999999996</v>
      </c>
      <c r="F17" s="63">
        <v>132.75290000000001</v>
      </c>
      <c r="G17" s="63">
        <v>128.4674</v>
      </c>
      <c r="H17" s="63">
        <v>135.8896</v>
      </c>
      <c r="I17" s="130">
        <v>5.7774968591253533</v>
      </c>
      <c r="J17" s="59">
        <v>2.3628109065790581</v>
      </c>
      <c r="R17" s="61"/>
      <c r="S17" s="64"/>
    </row>
    <row r="18" spans="3:19" x14ac:dyDescent="0.25">
      <c r="C18" s="50"/>
      <c r="D18" s="50" t="s">
        <v>67</v>
      </c>
      <c r="E18" s="63">
        <v>3.1007582999999999</v>
      </c>
      <c r="F18" s="63">
        <v>120.93729999999999</v>
      </c>
      <c r="G18" s="63">
        <v>126.7533</v>
      </c>
      <c r="H18" s="63">
        <v>128.08750000000001</v>
      </c>
      <c r="I18" s="130">
        <v>1.0525958692988742</v>
      </c>
      <c r="J18" s="59">
        <v>5.9123198549992537</v>
      </c>
      <c r="S18" s="64"/>
    </row>
    <row r="19" spans="3:19" x14ac:dyDescent="0.25">
      <c r="C19" s="50"/>
      <c r="D19" s="50" t="s">
        <v>68</v>
      </c>
      <c r="E19" s="63">
        <v>4.3194059999999999</v>
      </c>
      <c r="F19" s="63">
        <v>126.80629999999999</v>
      </c>
      <c r="G19" s="63">
        <v>131.202</v>
      </c>
      <c r="H19" s="63">
        <v>138.90450000000001</v>
      </c>
      <c r="I19" s="130">
        <v>5.8707184341702225</v>
      </c>
      <c r="J19" s="59">
        <v>9.5406931674530533</v>
      </c>
      <c r="R19" s="61"/>
      <c r="S19" s="64"/>
    </row>
    <row r="20" spans="3:19" x14ac:dyDescent="0.25">
      <c r="C20" s="50"/>
      <c r="D20" s="50" t="s">
        <v>69</v>
      </c>
      <c r="E20" s="63">
        <v>1.4443976000000001</v>
      </c>
      <c r="F20" s="63">
        <v>170.07550000000001</v>
      </c>
      <c r="G20" s="63">
        <v>175.75700000000001</v>
      </c>
      <c r="H20" s="63">
        <v>173.5752</v>
      </c>
      <c r="I20" s="130">
        <v>-1.2413730320840761</v>
      </c>
      <c r="J20" s="59">
        <v>2.0577331832039238</v>
      </c>
      <c r="R20" s="61"/>
      <c r="S20" s="64"/>
    </row>
    <row r="21" spans="3:19" x14ac:dyDescent="0.25">
      <c r="C21" s="50"/>
      <c r="D21" s="50" t="s">
        <v>70</v>
      </c>
      <c r="E21" s="63">
        <v>12.8980406</v>
      </c>
      <c r="F21" s="63">
        <v>120.9242</v>
      </c>
      <c r="G21" s="63">
        <v>122.3265</v>
      </c>
      <c r="H21" s="63">
        <v>127.6221</v>
      </c>
      <c r="I21" s="130">
        <v>4.3290701524199644</v>
      </c>
      <c r="J21" s="59">
        <v>5.5389243840356226</v>
      </c>
      <c r="S21" s="64"/>
    </row>
    <row r="22" spans="3:19" x14ac:dyDescent="0.25">
      <c r="C22" s="60" t="s">
        <v>20</v>
      </c>
      <c r="D22" s="61" t="s">
        <v>71</v>
      </c>
      <c r="E22" s="62">
        <v>22.336665400000001</v>
      </c>
      <c r="F22" s="62">
        <v>112.1789</v>
      </c>
      <c r="G22" s="62">
        <v>112.3051</v>
      </c>
      <c r="H22" s="62">
        <v>112.2788</v>
      </c>
      <c r="I22" s="129">
        <v>-2.3418348765988365E-2</v>
      </c>
      <c r="J22" s="129">
        <v>8.9054180420743298E-2</v>
      </c>
      <c r="R22" s="61"/>
      <c r="S22" s="64"/>
    </row>
    <row r="23" spans="3:19" x14ac:dyDescent="0.25">
      <c r="C23" s="50"/>
      <c r="D23" s="50" t="s">
        <v>72</v>
      </c>
      <c r="E23" s="63">
        <v>3.2161612000000002</v>
      </c>
      <c r="F23" s="63">
        <v>114.95480000000001</v>
      </c>
      <c r="G23" s="63">
        <v>114.7097</v>
      </c>
      <c r="H23" s="63">
        <v>116.4255</v>
      </c>
      <c r="I23" s="130">
        <v>1.4957758585368122</v>
      </c>
      <c r="J23" s="59">
        <v>1.2793724142010543</v>
      </c>
      <c r="R23" s="61"/>
      <c r="S23" s="64"/>
    </row>
    <row r="24" spans="3:19" x14ac:dyDescent="0.25">
      <c r="C24" s="50"/>
      <c r="D24" s="50" t="s">
        <v>73</v>
      </c>
      <c r="E24" s="63">
        <v>6.6883379999999999</v>
      </c>
      <c r="F24" s="63">
        <v>114.49930000000001</v>
      </c>
      <c r="G24" s="63">
        <v>113.4464</v>
      </c>
      <c r="H24" s="63">
        <v>108.3218</v>
      </c>
      <c r="I24" s="130">
        <v>-4.5171993117454594</v>
      </c>
      <c r="J24" s="59">
        <v>-5.3952294904859759</v>
      </c>
      <c r="S24" s="64"/>
    </row>
    <row r="25" spans="3:19" x14ac:dyDescent="0.25">
      <c r="C25" s="50"/>
      <c r="D25" s="50" t="s">
        <v>74</v>
      </c>
      <c r="E25" s="63">
        <v>8.4884926000000007</v>
      </c>
      <c r="F25" s="63">
        <v>108.97750000000001</v>
      </c>
      <c r="G25" s="63">
        <v>109.8758</v>
      </c>
      <c r="H25" s="63">
        <v>111.6563</v>
      </c>
      <c r="I25" s="130">
        <v>1.620466017084748</v>
      </c>
      <c r="J25" s="59">
        <v>2.4581220894221238</v>
      </c>
    </row>
    <row r="26" spans="3:19" x14ac:dyDescent="0.25">
      <c r="C26" s="50"/>
      <c r="D26" s="50" t="s">
        <v>75</v>
      </c>
      <c r="E26" s="63">
        <v>3.9436735999999999</v>
      </c>
      <c r="F26" s="63">
        <v>112.8707</v>
      </c>
      <c r="G26" s="63">
        <v>113.63760000000001</v>
      </c>
      <c r="H26" s="63">
        <v>116.94759999999999</v>
      </c>
      <c r="I26" s="130">
        <v>2.9127683090807865</v>
      </c>
      <c r="J26" s="59">
        <v>3.6120091396615726</v>
      </c>
    </row>
    <row r="27" spans="3:19" x14ac:dyDescent="0.25">
      <c r="C27" s="60" t="s">
        <v>21</v>
      </c>
      <c r="D27" s="61" t="s">
        <v>76</v>
      </c>
      <c r="E27" s="62">
        <v>33.298748199999999</v>
      </c>
      <c r="F27" s="62">
        <v>129.0086</v>
      </c>
      <c r="G27" s="62">
        <v>129.19919999999999</v>
      </c>
      <c r="H27" s="62">
        <v>131.4742</v>
      </c>
      <c r="I27" s="129">
        <v>1.7608468163889606</v>
      </c>
      <c r="J27" s="129">
        <v>1.9111904167629095</v>
      </c>
    </row>
    <row r="28" spans="3:19" x14ac:dyDescent="0.25">
      <c r="C28" s="50"/>
      <c r="D28" s="50" t="s">
        <v>77</v>
      </c>
      <c r="E28" s="63">
        <v>14.441152900000001</v>
      </c>
      <c r="F28" s="63">
        <v>139.90029999999999</v>
      </c>
      <c r="G28" s="63">
        <v>140.07910000000001</v>
      </c>
      <c r="H28" s="63">
        <v>142.67330000000001</v>
      </c>
      <c r="I28" s="130">
        <v>1.8519536461899029</v>
      </c>
      <c r="J28" s="59">
        <v>1.9821258424749804</v>
      </c>
    </row>
    <row r="29" spans="3:19" x14ac:dyDescent="0.25">
      <c r="C29" s="50"/>
      <c r="D29" s="50" t="s">
        <v>78</v>
      </c>
      <c r="E29" s="63">
        <v>3.9367559000000001</v>
      </c>
      <c r="F29" s="63">
        <v>146.15010000000001</v>
      </c>
      <c r="G29" s="63">
        <v>148.02789999999999</v>
      </c>
      <c r="H29" s="63">
        <v>151.1559</v>
      </c>
      <c r="I29" s="130">
        <v>2.1131151627497347</v>
      </c>
      <c r="J29" s="59">
        <v>3.4251088435793018</v>
      </c>
    </row>
    <row r="30" spans="3:19" x14ac:dyDescent="0.25">
      <c r="C30" s="50"/>
      <c r="D30" s="50" t="s">
        <v>79</v>
      </c>
      <c r="E30" s="63">
        <v>11.933105599999999</v>
      </c>
      <c r="F30" s="63">
        <v>111.2586</v>
      </c>
      <c r="G30" s="63">
        <v>110.7381</v>
      </c>
      <c r="H30" s="63">
        <v>112.6474</v>
      </c>
      <c r="I30" s="130">
        <v>1.7241581713971992</v>
      </c>
      <c r="J30" s="59">
        <v>1.248263055619973</v>
      </c>
    </row>
    <row r="31" spans="3:19" x14ac:dyDescent="0.25">
      <c r="C31" s="50"/>
      <c r="D31" s="50" t="s">
        <v>80</v>
      </c>
      <c r="E31" s="63">
        <v>2.9877338</v>
      </c>
      <c r="F31" s="63">
        <v>124.6717</v>
      </c>
      <c r="G31" s="63">
        <v>125.5359</v>
      </c>
      <c r="H31" s="63">
        <v>126.6048</v>
      </c>
      <c r="I31" s="130">
        <v>0.85146957961825998</v>
      </c>
      <c r="J31" s="59">
        <v>1.5505523707465254</v>
      </c>
      <c r="S31" s="65"/>
    </row>
    <row r="32" spans="3:19" x14ac:dyDescent="0.25">
      <c r="C32" s="60" t="s">
        <v>22</v>
      </c>
      <c r="D32" s="61" t="s">
        <v>81</v>
      </c>
      <c r="E32" s="62">
        <v>334.47246000000001</v>
      </c>
      <c r="F32" s="62">
        <v>143.57239999999999</v>
      </c>
      <c r="G32" s="62">
        <v>147.02199999999999</v>
      </c>
      <c r="H32" s="62">
        <v>147.29169999999999</v>
      </c>
      <c r="I32" s="129">
        <v>0.1834419338602388</v>
      </c>
      <c r="J32" s="129">
        <v>2.5905396859006355</v>
      </c>
      <c r="S32" s="65"/>
    </row>
    <row r="33" spans="3:19" x14ac:dyDescent="0.25">
      <c r="C33" s="50"/>
      <c r="D33" s="50" t="s">
        <v>82</v>
      </c>
      <c r="E33" s="63">
        <v>85.690707599999996</v>
      </c>
      <c r="F33" s="63">
        <v>145.82849999999999</v>
      </c>
      <c r="G33" s="63">
        <v>157.79140000000001</v>
      </c>
      <c r="H33" s="63">
        <v>162.06489999999999</v>
      </c>
      <c r="I33" s="130">
        <v>2.7083225068032757</v>
      </c>
      <c r="J33" s="59">
        <v>11.133900437843087</v>
      </c>
      <c r="S33" s="65"/>
    </row>
    <row r="34" spans="3:19" x14ac:dyDescent="0.25">
      <c r="C34" s="50"/>
      <c r="D34" s="50" t="s">
        <v>83</v>
      </c>
      <c r="E34" s="63">
        <v>170.27072279999999</v>
      </c>
      <c r="F34" s="63">
        <v>133.547</v>
      </c>
      <c r="G34" s="63">
        <v>137.417</v>
      </c>
      <c r="H34" s="63">
        <v>137.417</v>
      </c>
      <c r="I34" s="130">
        <v>0</v>
      </c>
      <c r="J34" s="59">
        <v>2.8978561854627993</v>
      </c>
      <c r="S34" s="65"/>
    </row>
    <row r="35" spans="3:19" x14ac:dyDescent="0.25">
      <c r="C35" s="50"/>
      <c r="D35" s="50" t="s">
        <v>84</v>
      </c>
      <c r="E35" s="63">
        <v>2.4954971000000001</v>
      </c>
      <c r="F35" s="63">
        <v>122.22410000000001</v>
      </c>
      <c r="G35" s="63">
        <v>136.87880000000001</v>
      </c>
      <c r="H35" s="63">
        <v>137.1602</v>
      </c>
      <c r="I35" s="130">
        <v>0.20558333357685102</v>
      </c>
      <c r="J35" s="59">
        <v>12.22025770694977</v>
      </c>
      <c r="S35" s="65"/>
    </row>
    <row r="36" spans="3:19" x14ac:dyDescent="0.25">
      <c r="C36" s="50"/>
      <c r="D36" s="50" t="s">
        <v>85</v>
      </c>
      <c r="E36" s="63">
        <v>1.1381493</v>
      </c>
      <c r="F36" s="63">
        <v>119.90179999999999</v>
      </c>
      <c r="G36" s="63">
        <v>115.95350000000001</v>
      </c>
      <c r="H36" s="63">
        <v>115.95350000000001</v>
      </c>
      <c r="I36" s="130">
        <v>0</v>
      </c>
      <c r="J36" s="59">
        <v>-3.2929447264344569</v>
      </c>
      <c r="S36" s="65"/>
    </row>
    <row r="37" spans="3:19" x14ac:dyDescent="0.25">
      <c r="C37" s="50"/>
      <c r="D37" s="50" t="s">
        <v>86</v>
      </c>
      <c r="E37" s="63">
        <v>18.730136699999999</v>
      </c>
      <c r="F37" s="63">
        <v>145.1601</v>
      </c>
      <c r="G37" s="63">
        <v>139.93129999999999</v>
      </c>
      <c r="H37" s="63">
        <v>137.97049999999999</v>
      </c>
      <c r="I37" s="130">
        <v>-1.4012590464034895</v>
      </c>
      <c r="J37" s="59">
        <v>-4.9528761691401515</v>
      </c>
      <c r="S37" s="65"/>
    </row>
    <row r="38" spans="3:19" x14ac:dyDescent="0.25">
      <c r="C38" s="50"/>
      <c r="D38" s="50" t="s">
        <v>87</v>
      </c>
      <c r="E38" s="63">
        <v>54.653098300000003</v>
      </c>
      <c r="F38" s="63">
        <v>173.2482</v>
      </c>
      <c r="G38" s="63">
        <v>164.7578</v>
      </c>
      <c r="H38" s="63">
        <v>160.34020000000001</v>
      </c>
      <c r="I38" s="130">
        <v>-2.6812691113865283</v>
      </c>
      <c r="J38" s="59">
        <v>-7.4505824591539689</v>
      </c>
      <c r="S38" s="65"/>
    </row>
    <row r="39" spans="3:19" x14ac:dyDescent="0.25">
      <c r="C39" s="50"/>
      <c r="D39" s="50" t="s">
        <v>88</v>
      </c>
      <c r="E39" s="63">
        <v>1.4941481999999999</v>
      </c>
      <c r="F39" s="63">
        <v>104.94759999999999</v>
      </c>
      <c r="G39" s="63">
        <v>104.7162</v>
      </c>
      <c r="H39" s="63">
        <v>105.68259999999999</v>
      </c>
      <c r="I39" s="130">
        <v>0.92287535261974074</v>
      </c>
      <c r="J39" s="59">
        <v>0.70034950775434546</v>
      </c>
      <c r="S39" s="65"/>
    </row>
    <row r="40" spans="3:19" x14ac:dyDescent="0.25">
      <c r="C40" s="60" t="s">
        <v>23</v>
      </c>
      <c r="D40" s="61" t="s">
        <v>89</v>
      </c>
      <c r="E40" s="62">
        <v>42.674636499999998</v>
      </c>
      <c r="F40" s="62">
        <v>131.7466</v>
      </c>
      <c r="G40" s="62">
        <v>137.5076</v>
      </c>
      <c r="H40" s="62">
        <v>136.35159999999999</v>
      </c>
      <c r="I40" s="129">
        <v>-0.8406808060063633</v>
      </c>
      <c r="J40" s="129">
        <v>3.4953463694698685</v>
      </c>
      <c r="S40" s="65"/>
    </row>
    <row r="41" spans="3:19" x14ac:dyDescent="0.25">
      <c r="C41" s="50"/>
      <c r="D41" s="50" t="s">
        <v>90</v>
      </c>
      <c r="E41" s="63">
        <v>8.6732791000000002</v>
      </c>
      <c r="F41" s="63">
        <v>161.7209</v>
      </c>
      <c r="G41" s="63">
        <v>163.07220000000001</v>
      </c>
      <c r="H41" s="63">
        <v>159.0257</v>
      </c>
      <c r="I41" s="130">
        <v>-2.4814162070543042</v>
      </c>
      <c r="J41" s="59">
        <v>-1.6665749448587039</v>
      </c>
      <c r="S41" s="65"/>
    </row>
    <row r="42" spans="3:19" x14ac:dyDescent="0.25">
      <c r="C42" s="50"/>
      <c r="D42" s="50" t="s">
        <v>91</v>
      </c>
      <c r="E42" s="63">
        <v>2.2196736000000001</v>
      </c>
      <c r="F42" s="63">
        <v>131.23820000000001</v>
      </c>
      <c r="G42" s="63">
        <v>133.64410000000001</v>
      </c>
      <c r="H42" s="63">
        <v>121.1726</v>
      </c>
      <c r="I42" s="130">
        <v>-9.3318747329661438</v>
      </c>
      <c r="J42" s="59">
        <v>-7.6697181156096343</v>
      </c>
      <c r="S42" s="65"/>
    </row>
    <row r="43" spans="3:19" x14ac:dyDescent="0.25">
      <c r="C43" s="50"/>
      <c r="D43" s="50" t="s">
        <v>92</v>
      </c>
      <c r="E43" s="63">
        <v>4.6332111999999999</v>
      </c>
      <c r="F43" s="63">
        <v>130.67910000000001</v>
      </c>
      <c r="G43" s="63">
        <v>131.47559999999999</v>
      </c>
      <c r="H43" s="63">
        <v>126.1811</v>
      </c>
      <c r="I43" s="130">
        <v>-4.0269829534909789</v>
      </c>
      <c r="J43" s="59">
        <v>-3.4420194200908978</v>
      </c>
    </row>
    <row r="44" spans="3:19" x14ac:dyDescent="0.25">
      <c r="C44" s="50"/>
      <c r="D44" s="50" t="s">
        <v>93</v>
      </c>
      <c r="E44" s="63">
        <v>0.95369389999999998</v>
      </c>
      <c r="F44" s="63">
        <v>151.15950000000001</v>
      </c>
      <c r="G44" s="63">
        <v>169.3092</v>
      </c>
      <c r="H44" s="63">
        <v>170.89320000000001</v>
      </c>
      <c r="I44" s="130">
        <v>0.93556640749587339</v>
      </c>
      <c r="J44" s="59">
        <v>13.054885733281733</v>
      </c>
    </row>
    <row r="45" spans="3:19" x14ac:dyDescent="0.25">
      <c r="C45" s="50"/>
      <c r="D45" s="50" t="s">
        <v>94</v>
      </c>
      <c r="E45" s="63">
        <v>2.2460919000000001</v>
      </c>
      <c r="F45" s="63">
        <v>137.31440000000001</v>
      </c>
      <c r="G45" s="63">
        <v>151.3305</v>
      </c>
      <c r="H45" s="63">
        <v>136.95070000000001</v>
      </c>
      <c r="I45" s="130">
        <v>-9.5022483901130226</v>
      </c>
      <c r="J45" s="59">
        <v>-0.26486661267863698</v>
      </c>
    </row>
    <row r="46" spans="3:19" x14ac:dyDescent="0.25">
      <c r="C46" s="50"/>
      <c r="D46" s="50" t="s">
        <v>95</v>
      </c>
      <c r="E46" s="63">
        <v>1.7981289</v>
      </c>
      <c r="F46" s="63">
        <v>135.6506</v>
      </c>
      <c r="G46" s="63">
        <v>170.48240000000001</v>
      </c>
      <c r="H46" s="63">
        <v>171.48179999999999</v>
      </c>
      <c r="I46" s="130">
        <v>0.58621887068693312</v>
      </c>
      <c r="J46" s="59">
        <v>26.414332115007227</v>
      </c>
    </row>
    <row r="47" spans="3:19" x14ac:dyDescent="0.25">
      <c r="C47" s="50"/>
      <c r="D47" s="50" t="s">
        <v>96</v>
      </c>
      <c r="E47" s="63">
        <v>1.6237566000000001</v>
      </c>
      <c r="F47" s="63">
        <v>150.74870000000001</v>
      </c>
      <c r="G47" s="63">
        <v>157.0445</v>
      </c>
      <c r="H47" s="63">
        <v>158.5146</v>
      </c>
      <c r="I47" s="130">
        <v>0.93610409788308546</v>
      </c>
      <c r="J47" s="59">
        <v>5.1515535457353776</v>
      </c>
    </row>
    <row r="48" spans="3:19" x14ac:dyDescent="0.25">
      <c r="C48" s="50"/>
      <c r="D48" s="50" t="s">
        <v>97</v>
      </c>
      <c r="E48" s="63">
        <v>11.9069784</v>
      </c>
      <c r="F48" s="63">
        <v>134.26820000000001</v>
      </c>
      <c r="G48" s="63">
        <v>142.95679999999999</v>
      </c>
      <c r="H48" s="63">
        <v>148.38040000000001</v>
      </c>
      <c r="I48" s="130">
        <v>3.7938733939204168</v>
      </c>
      <c r="J48" s="59">
        <v>10.510455938189384</v>
      </c>
    </row>
    <row r="49" spans="3:10" x14ac:dyDescent="0.25">
      <c r="C49" s="50"/>
      <c r="D49" s="50" t="s">
        <v>98</v>
      </c>
      <c r="E49" s="63">
        <v>8.6198229000000008</v>
      </c>
      <c r="F49" s="63">
        <v>90.814899999999994</v>
      </c>
      <c r="G49" s="63">
        <v>90.814899999999994</v>
      </c>
      <c r="H49" s="63">
        <v>90.814899999999994</v>
      </c>
      <c r="I49" s="130">
        <v>0</v>
      </c>
      <c r="J49" s="59">
        <v>0</v>
      </c>
    </row>
    <row r="50" spans="3:10" x14ac:dyDescent="0.25">
      <c r="C50" s="60" t="s">
        <v>24</v>
      </c>
      <c r="D50" s="61" t="s">
        <v>11</v>
      </c>
      <c r="E50" s="62">
        <v>20.924367700000001</v>
      </c>
      <c r="F50" s="62">
        <v>114.5971</v>
      </c>
      <c r="G50" s="62">
        <v>116.29089999999999</v>
      </c>
      <c r="H50" s="62">
        <v>117.4225</v>
      </c>
      <c r="I50" s="129">
        <v>0.97307699914611201</v>
      </c>
      <c r="J50" s="129">
        <v>2.4655074168543551</v>
      </c>
    </row>
    <row r="51" spans="3:10" x14ac:dyDescent="0.25">
      <c r="C51" s="50"/>
      <c r="D51" s="50" t="s">
        <v>99</v>
      </c>
      <c r="E51" s="63">
        <v>6.1117613000000004</v>
      </c>
      <c r="F51" s="63">
        <v>148.0275</v>
      </c>
      <c r="G51" s="63">
        <v>153.4588</v>
      </c>
      <c r="H51" s="63">
        <v>155.9522</v>
      </c>
      <c r="I51" s="130">
        <v>1.6248009237658629</v>
      </c>
      <c r="J51" s="59">
        <v>5.3535322828528491</v>
      </c>
    </row>
    <row r="52" spans="3:10" x14ac:dyDescent="0.25">
      <c r="C52" s="50"/>
      <c r="D52" s="50" t="s">
        <v>100</v>
      </c>
      <c r="E52" s="63">
        <v>0.59452119999999997</v>
      </c>
      <c r="F52" s="63">
        <v>115.1854</v>
      </c>
      <c r="G52" s="63">
        <v>111.1301</v>
      </c>
      <c r="H52" s="63">
        <v>110.6345</v>
      </c>
      <c r="I52" s="130">
        <v>-0.44596378478917603</v>
      </c>
      <c r="J52" s="59">
        <v>-3.9509347538837378</v>
      </c>
    </row>
    <row r="53" spans="3:10" x14ac:dyDescent="0.25">
      <c r="C53" s="50"/>
      <c r="D53" s="50" t="s">
        <v>101</v>
      </c>
      <c r="E53" s="63">
        <v>2.0951594</v>
      </c>
      <c r="F53" s="63">
        <v>98.662099999999995</v>
      </c>
      <c r="G53" s="63">
        <v>100.8843</v>
      </c>
      <c r="H53" s="63">
        <v>100.8843</v>
      </c>
      <c r="I53" s="130">
        <v>0</v>
      </c>
      <c r="J53" s="59">
        <v>2.2523339762684969</v>
      </c>
    </row>
    <row r="54" spans="3:10" x14ac:dyDescent="0.25">
      <c r="C54" s="50"/>
      <c r="D54" s="50" t="s">
        <v>102</v>
      </c>
      <c r="E54" s="63">
        <v>5.1715385999999999</v>
      </c>
      <c r="F54" s="63">
        <v>100.0274</v>
      </c>
      <c r="G54" s="63">
        <v>100.0274</v>
      </c>
      <c r="H54" s="63">
        <v>100.0274</v>
      </c>
      <c r="I54" s="130">
        <v>0</v>
      </c>
      <c r="J54" s="59">
        <v>0</v>
      </c>
    </row>
    <row r="55" spans="3:10" x14ac:dyDescent="0.25">
      <c r="C55" s="50"/>
      <c r="D55" s="50" t="s">
        <v>103</v>
      </c>
      <c r="E55" s="63">
        <v>1.6726212</v>
      </c>
      <c r="F55" s="63">
        <v>101.6087</v>
      </c>
      <c r="G55" s="63">
        <v>101.6087</v>
      </c>
      <c r="H55" s="63">
        <v>106.8308</v>
      </c>
      <c r="I55" s="130">
        <v>5.1394221164132574</v>
      </c>
      <c r="J55" s="59">
        <v>5.1394221164132574</v>
      </c>
    </row>
    <row r="56" spans="3:10" x14ac:dyDescent="0.25">
      <c r="C56" s="50"/>
      <c r="D56" s="50" t="s">
        <v>104</v>
      </c>
      <c r="E56" s="63">
        <v>1.0312403999999999</v>
      </c>
      <c r="F56" s="63">
        <v>100.0201</v>
      </c>
      <c r="G56" s="63">
        <v>100.0201</v>
      </c>
      <c r="H56" s="63">
        <v>100.0201</v>
      </c>
      <c r="I56" s="130">
        <v>0</v>
      </c>
      <c r="J56" s="59">
        <v>0</v>
      </c>
    </row>
    <row r="57" spans="3:10" x14ac:dyDescent="0.25">
      <c r="C57" s="50"/>
      <c r="D57" s="50" t="s">
        <v>105</v>
      </c>
      <c r="E57" s="63">
        <v>4.2475256000000003</v>
      </c>
      <c r="F57" s="63">
        <v>100.6645</v>
      </c>
      <c r="G57" s="63">
        <v>100.6645</v>
      </c>
      <c r="H57" s="63">
        <v>100.6645</v>
      </c>
      <c r="I57" s="130">
        <v>0</v>
      </c>
      <c r="J57" s="59">
        <v>0</v>
      </c>
    </row>
    <row r="58" spans="3:10" x14ac:dyDescent="0.25">
      <c r="C58" s="66"/>
      <c r="D58" s="66"/>
      <c r="E58" s="67"/>
      <c r="F58" s="67"/>
      <c r="G58" s="67"/>
      <c r="H58" s="67"/>
      <c r="I58" s="68"/>
      <c r="J58" s="69"/>
    </row>
    <row r="59" spans="3:10" x14ac:dyDescent="0.25">
      <c r="C59" s="50"/>
      <c r="D59" s="50"/>
      <c r="E59" s="63"/>
      <c r="F59" s="63"/>
      <c r="G59" s="63"/>
      <c r="H59" s="63"/>
      <c r="I59" s="130"/>
      <c r="J59" s="59"/>
    </row>
    <row r="60" spans="3:10" x14ac:dyDescent="0.25">
      <c r="C60" s="50"/>
      <c r="D60" s="50"/>
      <c r="E60" s="63"/>
      <c r="F60" s="63"/>
      <c r="G60" s="63"/>
      <c r="H60" s="63"/>
      <c r="I60" s="130"/>
      <c r="J60" s="59"/>
    </row>
    <row r="61" spans="3:10" s="46" customFormat="1" x14ac:dyDescent="0.25">
      <c r="C61" s="205"/>
      <c r="D61" s="207" t="s">
        <v>55</v>
      </c>
      <c r="E61" s="45"/>
      <c r="F61" s="45"/>
      <c r="G61" s="45"/>
      <c r="H61" s="45"/>
      <c r="I61" s="209" t="s">
        <v>56</v>
      </c>
      <c r="J61" s="209"/>
    </row>
    <row r="62" spans="3:10" s="46" customFormat="1" ht="30" x14ac:dyDescent="0.25">
      <c r="C62" s="206"/>
      <c r="D62" s="208"/>
      <c r="E62" s="47" t="s">
        <v>57</v>
      </c>
      <c r="F62" s="47" t="s">
        <v>298</v>
      </c>
      <c r="G62" s="47" t="s">
        <v>295</v>
      </c>
      <c r="H62" s="47" t="s">
        <v>299</v>
      </c>
      <c r="I62" s="49" t="s">
        <v>3</v>
      </c>
      <c r="J62" s="49" t="s">
        <v>4</v>
      </c>
    </row>
    <row r="63" spans="3:10" x14ac:dyDescent="0.25">
      <c r="C63" s="50"/>
      <c r="D63" s="50"/>
      <c r="E63" s="50"/>
      <c r="F63" s="50"/>
      <c r="G63" s="50"/>
      <c r="H63" s="50"/>
      <c r="I63" s="51"/>
      <c r="J63" s="50"/>
    </row>
    <row r="64" spans="3:10" ht="14.25" customHeight="1" x14ac:dyDescent="0.25">
      <c r="C64" s="60" t="s">
        <v>25</v>
      </c>
      <c r="D64" s="61" t="s">
        <v>12</v>
      </c>
      <c r="E64" s="62">
        <v>162.00161320000001</v>
      </c>
      <c r="F64" s="62">
        <v>135.60890000000001</v>
      </c>
      <c r="G64" s="62">
        <v>137.2182</v>
      </c>
      <c r="H64" s="62">
        <v>132.00790000000001</v>
      </c>
      <c r="I64" s="129">
        <v>-3.7970910564341973</v>
      </c>
      <c r="J64" s="129">
        <v>-2.6554304326633424</v>
      </c>
    </row>
    <row r="65" spans="3:10" x14ac:dyDescent="0.25">
      <c r="C65" s="50"/>
      <c r="D65" s="50" t="s">
        <v>106</v>
      </c>
      <c r="E65" s="63">
        <v>35.829292000000002</v>
      </c>
      <c r="F65" s="63">
        <v>135.4128</v>
      </c>
      <c r="G65" s="63">
        <v>139.75819999999999</v>
      </c>
      <c r="H65" s="63">
        <v>147.03620000000001</v>
      </c>
      <c r="I65" s="130">
        <v>5.2075656383668516</v>
      </c>
      <c r="J65" s="59">
        <v>8.5836789432018268</v>
      </c>
    </row>
    <row r="66" spans="3:10" x14ac:dyDescent="0.25">
      <c r="C66" s="50"/>
      <c r="D66" s="50" t="s">
        <v>107</v>
      </c>
      <c r="E66" s="63">
        <v>4.7974686999999996</v>
      </c>
      <c r="F66" s="63">
        <v>120.4652</v>
      </c>
      <c r="G66" s="63">
        <v>125.9859</v>
      </c>
      <c r="H66" s="63">
        <v>125.67619999999999</v>
      </c>
      <c r="I66" s="130">
        <v>-0.24582115935196441</v>
      </c>
      <c r="J66" s="59">
        <v>4.3257305844343419</v>
      </c>
    </row>
    <row r="67" spans="3:10" x14ac:dyDescent="0.25">
      <c r="C67" s="50"/>
      <c r="D67" s="50" t="s">
        <v>108</v>
      </c>
      <c r="E67" s="63">
        <v>43.446662699999997</v>
      </c>
      <c r="F67" s="63">
        <v>133.9984</v>
      </c>
      <c r="G67" s="63">
        <v>138.51849999999999</v>
      </c>
      <c r="H67" s="63">
        <v>129.86859999999999</v>
      </c>
      <c r="I67" s="130">
        <v>-6.244581048740784</v>
      </c>
      <c r="J67" s="59">
        <v>-3.0819770982340216</v>
      </c>
    </row>
    <row r="68" spans="3:10" x14ac:dyDescent="0.25">
      <c r="C68" s="50"/>
      <c r="D68" s="50" t="s">
        <v>109</v>
      </c>
      <c r="E68" s="63">
        <v>12.914282500000001</v>
      </c>
      <c r="F68" s="63">
        <v>150.69649999999999</v>
      </c>
      <c r="G68" s="63">
        <v>158.809</v>
      </c>
      <c r="H68" s="63">
        <v>161.72</v>
      </c>
      <c r="I68" s="130">
        <v>1.8330195391948827</v>
      </c>
      <c r="J68" s="59">
        <v>7.3150338594459807</v>
      </c>
    </row>
    <row r="69" spans="3:10" x14ac:dyDescent="0.25">
      <c r="C69" s="50"/>
      <c r="D69" s="50" t="s">
        <v>110</v>
      </c>
      <c r="E69" s="63">
        <v>11.869693</v>
      </c>
      <c r="F69" s="63">
        <v>116.8571</v>
      </c>
      <c r="G69" s="63">
        <v>111.9789</v>
      </c>
      <c r="H69" s="63">
        <v>108.4585</v>
      </c>
      <c r="I69" s="130">
        <v>-3.143806556413749</v>
      </c>
      <c r="J69" s="59">
        <v>-7.1870686505141768</v>
      </c>
    </row>
    <row r="70" spans="3:10" x14ac:dyDescent="0.25">
      <c r="C70" s="50"/>
      <c r="D70" s="50" t="s">
        <v>111</v>
      </c>
      <c r="E70" s="63">
        <v>3.0107699000000001</v>
      </c>
      <c r="F70" s="63">
        <v>96.786299999999997</v>
      </c>
      <c r="G70" s="63">
        <v>97.150199999999998</v>
      </c>
      <c r="H70" s="63">
        <v>98.369699999999995</v>
      </c>
      <c r="I70" s="130">
        <v>1.2552727632058365</v>
      </c>
      <c r="J70" s="59">
        <v>1.6359753394850278</v>
      </c>
    </row>
    <row r="71" spans="3:10" ht="14.25" customHeight="1" x14ac:dyDescent="0.25">
      <c r="C71" s="50"/>
      <c r="D71" s="50" t="s">
        <v>112</v>
      </c>
      <c r="E71" s="63">
        <v>46.765129600000002</v>
      </c>
      <c r="F71" s="63">
        <v>143.26679999999999</v>
      </c>
      <c r="G71" s="63">
        <v>139.5343</v>
      </c>
      <c r="H71" s="63">
        <v>124.5492</v>
      </c>
      <c r="I71" s="130">
        <v>-10.739366593016916</v>
      </c>
      <c r="J71" s="59">
        <v>-13.064855221167774</v>
      </c>
    </row>
    <row r="72" spans="3:10" x14ac:dyDescent="0.25">
      <c r="C72" s="50"/>
      <c r="D72" s="50" t="s">
        <v>113</v>
      </c>
      <c r="E72" s="63">
        <v>3.3683147999999998</v>
      </c>
      <c r="F72" s="63">
        <v>116.65170000000001</v>
      </c>
      <c r="G72" s="63">
        <v>119.2467</v>
      </c>
      <c r="H72" s="63">
        <v>111.4541</v>
      </c>
      <c r="I72" s="130">
        <v>-6.5348558911902863</v>
      </c>
      <c r="J72" s="59">
        <v>-4.4556573114665348</v>
      </c>
    </row>
    <row r="73" spans="3:10" x14ac:dyDescent="0.25">
      <c r="C73" s="60" t="s">
        <v>26</v>
      </c>
      <c r="D73" s="61" t="s">
        <v>13</v>
      </c>
      <c r="E73" s="62">
        <v>39.1160821</v>
      </c>
      <c r="F73" s="62">
        <v>123.80110000000001</v>
      </c>
      <c r="G73" s="62">
        <v>126.73260000000001</v>
      </c>
      <c r="H73" s="62">
        <v>133.00640000000001</v>
      </c>
      <c r="I73" s="129">
        <v>4.9504231744634044</v>
      </c>
      <c r="J73" s="129">
        <v>7.4355559037843824</v>
      </c>
    </row>
    <row r="74" spans="3:10" x14ac:dyDescent="0.25">
      <c r="C74" s="50"/>
      <c r="D74" s="50" t="s">
        <v>114</v>
      </c>
      <c r="E74" s="63">
        <v>3.4363668000000001</v>
      </c>
      <c r="F74" s="63">
        <v>143.82159999999999</v>
      </c>
      <c r="G74" s="63">
        <v>177.82</v>
      </c>
      <c r="H74" s="63">
        <v>177.82</v>
      </c>
      <c r="I74" s="130">
        <v>0</v>
      </c>
      <c r="J74" s="59">
        <v>23.639286449323333</v>
      </c>
    </row>
    <row r="75" spans="3:10" x14ac:dyDescent="0.25">
      <c r="C75" s="50"/>
      <c r="D75" s="50" t="s">
        <v>115</v>
      </c>
      <c r="E75" s="63">
        <v>35.679715299999998</v>
      </c>
      <c r="F75" s="63">
        <v>121.8729</v>
      </c>
      <c r="G75" s="63">
        <v>121.81229999999999</v>
      </c>
      <c r="H75" s="63">
        <v>128.69030000000001</v>
      </c>
      <c r="I75" s="130">
        <v>5.6463920310182258</v>
      </c>
      <c r="J75" s="59">
        <v>5.5938604890833039</v>
      </c>
    </row>
    <row r="76" spans="3:10" x14ac:dyDescent="0.25">
      <c r="C76" s="60" t="s">
        <v>27</v>
      </c>
      <c r="D76" s="61" t="s">
        <v>14</v>
      </c>
      <c r="E76" s="62">
        <v>59.219326899999999</v>
      </c>
      <c r="F76" s="62">
        <v>112.91800000000001</v>
      </c>
      <c r="G76" s="62">
        <v>113.64790000000001</v>
      </c>
      <c r="H76" s="62">
        <v>115.57729999999999</v>
      </c>
      <c r="I76" s="129">
        <v>1.6976996495315679</v>
      </c>
      <c r="J76" s="129">
        <v>2.3550718220301343</v>
      </c>
    </row>
    <row r="77" spans="3:10" x14ac:dyDescent="0.25">
      <c r="C77" s="50"/>
      <c r="D77" s="50" t="s">
        <v>116</v>
      </c>
      <c r="E77" s="63">
        <v>2.2900554999999998</v>
      </c>
      <c r="F77" s="63">
        <v>94.991799999999998</v>
      </c>
      <c r="G77" s="63">
        <v>68.062899999999999</v>
      </c>
      <c r="H77" s="63">
        <v>65.444400000000002</v>
      </c>
      <c r="I77" s="130">
        <v>-3.8471766557111104</v>
      </c>
      <c r="J77" s="59">
        <v>-31.10521118664979</v>
      </c>
    </row>
    <row r="78" spans="3:10" x14ac:dyDescent="0.25">
      <c r="C78" s="50"/>
      <c r="D78" s="50" t="s">
        <v>117</v>
      </c>
      <c r="E78" s="63">
        <v>1.8769207999999999</v>
      </c>
      <c r="F78" s="63">
        <v>128.32990000000001</v>
      </c>
      <c r="G78" s="63">
        <v>150.48910000000001</v>
      </c>
      <c r="H78" s="63">
        <v>150.48910000000001</v>
      </c>
      <c r="I78" s="130">
        <v>0</v>
      </c>
      <c r="J78" s="59">
        <v>17.267371049147545</v>
      </c>
    </row>
    <row r="79" spans="3:10" x14ac:dyDescent="0.25">
      <c r="C79" s="50"/>
      <c r="D79" s="50" t="s">
        <v>118</v>
      </c>
      <c r="E79" s="63">
        <v>0.52765280000000003</v>
      </c>
      <c r="F79" s="63">
        <v>117.8639</v>
      </c>
      <c r="G79" s="63">
        <v>118.93819999999999</v>
      </c>
      <c r="H79" s="63">
        <v>118.0133</v>
      </c>
      <c r="I79" s="130">
        <v>-0.77763073596203225</v>
      </c>
      <c r="J79" s="59">
        <v>0.12675636899848042</v>
      </c>
    </row>
    <row r="80" spans="3:10" x14ac:dyDescent="0.25">
      <c r="C80" s="50"/>
      <c r="D80" s="50" t="s">
        <v>119</v>
      </c>
      <c r="E80" s="63">
        <v>2.8220274999999999</v>
      </c>
      <c r="F80" s="63">
        <v>112.26090000000001</v>
      </c>
      <c r="G80" s="63">
        <v>102.61669999999999</v>
      </c>
      <c r="H80" s="63">
        <v>112.62569999999999</v>
      </c>
      <c r="I80" s="130">
        <v>9.7537730213503266</v>
      </c>
      <c r="J80" s="59">
        <v>0.32495730926795369</v>
      </c>
    </row>
    <row r="81" spans="3:10" x14ac:dyDescent="0.25">
      <c r="C81" s="50"/>
      <c r="D81" s="50" t="s">
        <v>120</v>
      </c>
      <c r="E81" s="63">
        <v>1.2545883</v>
      </c>
      <c r="F81" s="63">
        <v>123.73139999999999</v>
      </c>
      <c r="G81" s="63">
        <v>115.6649</v>
      </c>
      <c r="H81" s="63">
        <v>116.9571</v>
      </c>
      <c r="I81" s="130">
        <v>1.1171928562597588</v>
      </c>
      <c r="J81" s="59">
        <v>-5.4750047279833547</v>
      </c>
    </row>
    <row r="82" spans="3:10" x14ac:dyDescent="0.25">
      <c r="C82" s="50"/>
      <c r="D82" s="50" t="s">
        <v>121</v>
      </c>
      <c r="E82" s="63">
        <v>1.4529102</v>
      </c>
      <c r="F82" s="63">
        <v>109.07389999999999</v>
      </c>
      <c r="G82" s="63">
        <v>102.9179</v>
      </c>
      <c r="H82" s="63">
        <v>117.3758</v>
      </c>
      <c r="I82" s="130">
        <v>14.047993594894567</v>
      </c>
      <c r="J82" s="59">
        <v>7.6112617225569128</v>
      </c>
    </row>
    <row r="83" spans="3:10" x14ac:dyDescent="0.25">
      <c r="C83" s="50"/>
      <c r="D83" s="50" t="s">
        <v>122</v>
      </c>
      <c r="E83" s="63">
        <v>1.3270451999999999</v>
      </c>
      <c r="F83" s="63">
        <v>116.5497</v>
      </c>
      <c r="G83" s="63">
        <v>118.9247</v>
      </c>
      <c r="H83" s="63">
        <v>130.62780000000001</v>
      </c>
      <c r="I83" s="130">
        <v>9.8407647864573171</v>
      </c>
      <c r="J83" s="59">
        <v>12.079052970535322</v>
      </c>
    </row>
    <row r="84" spans="3:10" x14ac:dyDescent="0.25">
      <c r="C84" s="50"/>
      <c r="D84" s="50" t="s">
        <v>123</v>
      </c>
      <c r="E84" s="63">
        <v>3.0561758000000001</v>
      </c>
      <c r="F84" s="63">
        <v>142.6275</v>
      </c>
      <c r="G84" s="63">
        <v>146.32859999999999</v>
      </c>
      <c r="H84" s="63">
        <v>146.32859999999999</v>
      </c>
      <c r="I84" s="130">
        <v>0</v>
      </c>
      <c r="J84" s="59">
        <v>2.5949413682494584</v>
      </c>
    </row>
    <row r="85" spans="3:10" x14ac:dyDescent="0.25">
      <c r="C85" s="50"/>
      <c r="D85" s="50" t="s">
        <v>124</v>
      </c>
      <c r="E85" s="63">
        <v>3.8315640000000002</v>
      </c>
      <c r="F85" s="63">
        <v>93.605999999999995</v>
      </c>
      <c r="G85" s="63">
        <v>93.605999999999995</v>
      </c>
      <c r="H85" s="63">
        <v>102.8777</v>
      </c>
      <c r="I85" s="130">
        <v>9.9050274555049995</v>
      </c>
      <c r="J85" s="59">
        <v>9.9050274555049995</v>
      </c>
    </row>
    <row r="86" spans="3:10" x14ac:dyDescent="0.25">
      <c r="C86" s="50"/>
      <c r="D86" s="50" t="s">
        <v>125</v>
      </c>
      <c r="E86" s="63">
        <v>8.8574941000000003</v>
      </c>
      <c r="F86" s="63">
        <v>170.46530000000001</v>
      </c>
      <c r="G86" s="63">
        <v>159.58189999999999</v>
      </c>
      <c r="H86" s="63">
        <v>157.61349999999999</v>
      </c>
      <c r="I86" s="130">
        <v>-1.2334732197072491</v>
      </c>
      <c r="J86" s="59">
        <v>-7.5392469904432309</v>
      </c>
    </row>
    <row r="87" spans="3:10" x14ac:dyDescent="0.25">
      <c r="C87" s="50"/>
      <c r="D87" s="50" t="s">
        <v>126</v>
      </c>
      <c r="E87" s="63">
        <v>17.202954200000001</v>
      </c>
      <c r="F87" s="63">
        <v>97.203999999999994</v>
      </c>
      <c r="G87" s="63">
        <v>101.3642</v>
      </c>
      <c r="H87" s="63">
        <v>101.74209999999999</v>
      </c>
      <c r="I87" s="130">
        <v>0.37281407045090559</v>
      </c>
      <c r="J87" s="59">
        <v>4.6686350355952433</v>
      </c>
    </row>
    <row r="88" spans="3:10" x14ac:dyDescent="0.25">
      <c r="C88" s="50"/>
      <c r="D88" s="50" t="s">
        <v>127</v>
      </c>
      <c r="E88" s="63">
        <v>1.2545664999999999</v>
      </c>
      <c r="F88" s="63">
        <v>98.8947</v>
      </c>
      <c r="G88" s="63">
        <v>98.8947</v>
      </c>
      <c r="H88" s="63">
        <v>107.73090000000001</v>
      </c>
      <c r="I88" s="130">
        <v>8.9349580917885429</v>
      </c>
      <c r="J88" s="59">
        <v>8.9349580917885429</v>
      </c>
    </row>
    <row r="89" spans="3:10" x14ac:dyDescent="0.25">
      <c r="C89" s="50"/>
      <c r="D89" s="50" t="s">
        <v>128</v>
      </c>
      <c r="E89" s="63">
        <v>1.2765766000000001</v>
      </c>
      <c r="F89" s="63">
        <v>141.66409999999999</v>
      </c>
      <c r="G89" s="63">
        <v>141.66409999999999</v>
      </c>
      <c r="H89" s="63">
        <v>166.6636</v>
      </c>
      <c r="I89" s="130">
        <v>17.647025604934498</v>
      </c>
      <c r="J89" s="59">
        <v>17.647025604934498</v>
      </c>
    </row>
    <row r="90" spans="3:10" x14ac:dyDescent="0.25">
      <c r="C90" s="50"/>
      <c r="D90" s="50" t="s">
        <v>129</v>
      </c>
      <c r="E90" s="63">
        <v>12.1887954</v>
      </c>
      <c r="F90" s="63">
        <v>90.213899999999995</v>
      </c>
      <c r="G90" s="63">
        <v>100.0089</v>
      </c>
      <c r="H90" s="63">
        <v>98.921499999999995</v>
      </c>
      <c r="I90" s="130">
        <v>-1.0873032300125314</v>
      </c>
      <c r="J90" s="59">
        <v>9.6521711177545804</v>
      </c>
    </row>
    <row r="91" spans="3:10" x14ac:dyDescent="0.25">
      <c r="C91" s="60" t="s">
        <v>28</v>
      </c>
      <c r="D91" s="61" t="s">
        <v>15</v>
      </c>
      <c r="E91" s="62">
        <v>38.210159599999997</v>
      </c>
      <c r="F91" s="62">
        <v>118.15860000000001</v>
      </c>
      <c r="G91" s="62">
        <v>122.21510000000001</v>
      </c>
      <c r="H91" s="62">
        <v>127.5324</v>
      </c>
      <c r="I91" s="129">
        <v>4.350771713151639</v>
      </c>
      <c r="J91" s="129">
        <v>7.9332354987279707</v>
      </c>
    </row>
    <row r="92" spans="3:10" x14ac:dyDescent="0.25">
      <c r="C92" s="50"/>
      <c r="D92" s="50" t="s">
        <v>130</v>
      </c>
      <c r="E92" s="63">
        <v>18.116017500000002</v>
      </c>
      <c r="F92" s="63">
        <v>119.7564</v>
      </c>
      <c r="G92" s="63">
        <v>123.7334</v>
      </c>
      <c r="H92" s="63">
        <v>128.74469999999999</v>
      </c>
      <c r="I92" s="130">
        <v>4.0500786368110724</v>
      </c>
      <c r="J92" s="59">
        <v>7.505486136857817</v>
      </c>
    </row>
    <row r="93" spans="3:10" x14ac:dyDescent="0.25">
      <c r="C93" s="50"/>
      <c r="D93" s="50" t="s">
        <v>131</v>
      </c>
      <c r="E93" s="63">
        <v>10.4812314</v>
      </c>
      <c r="F93" s="63">
        <v>126.89660000000001</v>
      </c>
      <c r="G93" s="63">
        <v>133.61879999999999</v>
      </c>
      <c r="H93" s="63">
        <v>140.72309999999999</v>
      </c>
      <c r="I93" s="130">
        <v>5.3168416420443796</v>
      </c>
      <c r="J93" s="59">
        <v>10.895879007002536</v>
      </c>
    </row>
    <row r="94" spans="3:10" x14ac:dyDescent="0.25">
      <c r="C94" s="50"/>
      <c r="D94" s="50" t="s">
        <v>132</v>
      </c>
      <c r="E94" s="63">
        <v>7.1148188000000001</v>
      </c>
      <c r="F94" s="63">
        <v>112.7593</v>
      </c>
      <c r="G94" s="63">
        <v>114.5157</v>
      </c>
      <c r="H94" s="63">
        <v>119.84650000000001</v>
      </c>
      <c r="I94" s="130">
        <v>4.6550822288996274</v>
      </c>
      <c r="J94" s="59">
        <v>6.285246538423003</v>
      </c>
    </row>
    <row r="95" spans="3:10" x14ac:dyDescent="0.25">
      <c r="C95" s="50"/>
      <c r="D95" s="50" t="s">
        <v>133</v>
      </c>
      <c r="E95" s="63">
        <v>2.4980918999999999</v>
      </c>
      <c r="F95" s="63">
        <v>85.287000000000006</v>
      </c>
      <c r="G95" s="63">
        <v>85.287000000000006</v>
      </c>
      <c r="H95" s="63">
        <v>85.287000000000006</v>
      </c>
      <c r="I95" s="130">
        <v>0</v>
      </c>
      <c r="J95" s="59">
        <v>0</v>
      </c>
    </row>
    <row r="96" spans="3:10" x14ac:dyDescent="0.25">
      <c r="C96" s="60" t="s">
        <v>134</v>
      </c>
      <c r="D96" s="61" t="s">
        <v>16</v>
      </c>
      <c r="E96" s="62">
        <v>83.474322000000001</v>
      </c>
      <c r="F96" s="62">
        <v>115.58369999999999</v>
      </c>
      <c r="G96" s="62">
        <v>113.164</v>
      </c>
      <c r="H96" s="62">
        <v>113.41070000000001</v>
      </c>
      <c r="I96" s="129">
        <v>0.21800219150967104</v>
      </c>
      <c r="J96" s="129">
        <v>-1.8800228751977899</v>
      </c>
    </row>
    <row r="97" spans="3:16" x14ac:dyDescent="0.25">
      <c r="C97" s="50"/>
      <c r="D97" s="50" t="s">
        <v>135</v>
      </c>
      <c r="E97" s="63">
        <v>64.346142700000001</v>
      </c>
      <c r="F97" s="63">
        <v>116.9097</v>
      </c>
      <c r="G97" s="63">
        <v>115.4794</v>
      </c>
      <c r="H97" s="63">
        <v>115.2051</v>
      </c>
      <c r="I97" s="130">
        <v>-0.23753154242228194</v>
      </c>
      <c r="J97" s="59">
        <v>-1.4580483911942288</v>
      </c>
    </row>
    <row r="98" spans="3:16" x14ac:dyDescent="0.25">
      <c r="C98" s="50"/>
      <c r="D98" s="50" t="s">
        <v>136</v>
      </c>
      <c r="E98" s="63">
        <v>8.8410960000000003</v>
      </c>
      <c r="F98" s="63">
        <v>106.3077</v>
      </c>
      <c r="G98" s="63">
        <v>106.3077</v>
      </c>
      <c r="H98" s="63">
        <v>106.3077</v>
      </c>
      <c r="I98" s="130">
        <v>0</v>
      </c>
      <c r="J98" s="59">
        <v>0</v>
      </c>
    </row>
    <row r="99" spans="3:16" x14ac:dyDescent="0.25">
      <c r="C99" s="50"/>
      <c r="D99" s="50" t="s">
        <v>137</v>
      </c>
      <c r="E99" s="63">
        <v>10.287083300000001</v>
      </c>
      <c r="F99" s="63">
        <v>115.26179999999999</v>
      </c>
      <c r="G99" s="63">
        <v>104.5742</v>
      </c>
      <c r="H99" s="63">
        <v>108.29089999999999</v>
      </c>
      <c r="I99" s="130">
        <v>3.554127117396058</v>
      </c>
      <c r="J99" s="59">
        <v>-6.0478840344329177</v>
      </c>
    </row>
    <row r="100" spans="3:16" x14ac:dyDescent="0.25">
      <c r="C100" s="60" t="s">
        <v>138</v>
      </c>
      <c r="D100" s="61" t="s">
        <v>17</v>
      </c>
      <c r="E100" s="62">
        <v>98.177531400000007</v>
      </c>
      <c r="F100" s="62">
        <v>113.44499999999999</v>
      </c>
      <c r="G100" s="62">
        <v>114.4092</v>
      </c>
      <c r="H100" s="62">
        <v>114.82170000000001</v>
      </c>
      <c r="I100" s="129">
        <v>0.3605479279638425</v>
      </c>
      <c r="J100" s="129">
        <v>1.2135396006875701</v>
      </c>
    </row>
    <row r="101" spans="3:16" x14ac:dyDescent="0.25">
      <c r="C101" s="50"/>
      <c r="D101" s="50" t="s">
        <v>139</v>
      </c>
      <c r="E101" s="63">
        <v>12.760599900000001</v>
      </c>
      <c r="F101" s="63">
        <v>105.1427</v>
      </c>
      <c r="G101" s="63">
        <v>104.8796</v>
      </c>
      <c r="H101" s="63">
        <v>106.8068</v>
      </c>
      <c r="I101" s="130">
        <v>1.8375356122639668</v>
      </c>
      <c r="J101" s="59">
        <v>1.5827061698054079</v>
      </c>
    </row>
    <row r="102" spans="3:16" x14ac:dyDescent="0.25">
      <c r="C102" s="50"/>
      <c r="D102" s="50" t="s">
        <v>140</v>
      </c>
      <c r="E102" s="63">
        <v>15.5978209</v>
      </c>
      <c r="F102" s="63">
        <v>121.6131</v>
      </c>
      <c r="G102" s="63">
        <v>126.1618</v>
      </c>
      <c r="H102" s="63">
        <v>124.7809</v>
      </c>
      <c r="I102" s="130">
        <v>-1.0945468438148449</v>
      </c>
      <c r="J102" s="59">
        <v>2.6048180664747465</v>
      </c>
    </row>
    <row r="103" spans="3:16" x14ac:dyDescent="0.25">
      <c r="C103" s="50"/>
      <c r="D103" s="50" t="s">
        <v>141</v>
      </c>
      <c r="E103" s="63">
        <v>2.2890963000000002</v>
      </c>
      <c r="F103" s="63">
        <v>159.7184</v>
      </c>
      <c r="G103" s="63">
        <v>185.91130000000001</v>
      </c>
      <c r="H103" s="63">
        <v>187.15860000000001</v>
      </c>
      <c r="I103" s="130">
        <v>0.67091134320506363</v>
      </c>
      <c r="J103" s="59">
        <v>17.18036243789069</v>
      </c>
    </row>
    <row r="104" spans="3:16" x14ac:dyDescent="0.25">
      <c r="C104" s="50"/>
      <c r="D104" s="50" t="s">
        <v>142</v>
      </c>
      <c r="E104" s="63">
        <v>1.9153218999999999</v>
      </c>
      <c r="F104" s="63">
        <v>107.90260000000001</v>
      </c>
      <c r="G104" s="63">
        <v>99.959000000000003</v>
      </c>
      <c r="H104" s="63">
        <v>91.039699999999996</v>
      </c>
      <c r="I104" s="130">
        <v>-8.9229584129493151</v>
      </c>
      <c r="J104" s="59">
        <v>-15.627890338138291</v>
      </c>
    </row>
    <row r="105" spans="3:16" x14ac:dyDescent="0.25">
      <c r="C105" s="50"/>
      <c r="D105" s="50" t="s">
        <v>143</v>
      </c>
      <c r="E105" s="63">
        <v>5.6306012000000001</v>
      </c>
      <c r="F105" s="63">
        <v>142.7097</v>
      </c>
      <c r="G105" s="63">
        <v>149.41890000000001</v>
      </c>
      <c r="H105" s="63">
        <v>143.71279999999999</v>
      </c>
      <c r="I105" s="130">
        <v>-3.8188609339247046</v>
      </c>
      <c r="J105" s="59">
        <v>0.70289545840260981</v>
      </c>
    </row>
    <row r="106" spans="3:16" x14ac:dyDescent="0.25">
      <c r="C106" s="50"/>
      <c r="D106" s="50" t="s">
        <v>144</v>
      </c>
      <c r="E106" s="70">
        <v>3.0524895999999999</v>
      </c>
      <c r="F106" s="70">
        <v>102.05070000000001</v>
      </c>
      <c r="G106" s="70">
        <v>111.9584</v>
      </c>
      <c r="H106" s="70">
        <v>111.9584</v>
      </c>
      <c r="I106" s="130">
        <v>0</v>
      </c>
      <c r="J106" s="59">
        <v>9.7086056244592065</v>
      </c>
    </row>
    <row r="107" spans="3:16" x14ac:dyDescent="0.25">
      <c r="C107" s="50"/>
      <c r="D107" s="50" t="s">
        <v>145</v>
      </c>
      <c r="E107" s="70">
        <v>33.571643299999998</v>
      </c>
      <c r="F107" s="70">
        <v>103.07210000000001</v>
      </c>
      <c r="G107" s="70">
        <v>103.0941</v>
      </c>
      <c r="H107" s="70">
        <v>103.0361</v>
      </c>
      <c r="I107" s="130">
        <v>-5.6259281568967305E-2</v>
      </c>
      <c r="J107" s="59">
        <v>-3.4927007405497083E-2</v>
      </c>
    </row>
    <row r="108" spans="3:16" x14ac:dyDescent="0.25">
      <c r="C108" s="50"/>
      <c r="D108" s="50" t="s">
        <v>146</v>
      </c>
      <c r="E108" s="70">
        <v>11.6963592</v>
      </c>
      <c r="F108" s="70">
        <v>106.19280000000001</v>
      </c>
      <c r="G108" s="70">
        <v>98.024100000000004</v>
      </c>
      <c r="H108" s="70">
        <v>105.3558</v>
      </c>
      <c r="I108" s="130">
        <v>7.4794871873345405</v>
      </c>
      <c r="J108" s="59">
        <v>-0.78818902976473293</v>
      </c>
    </row>
    <row r="109" spans="3:16" x14ac:dyDescent="0.25">
      <c r="C109" s="50"/>
      <c r="D109" s="50" t="s">
        <v>147</v>
      </c>
      <c r="E109" s="70">
        <v>7.8117359999999998</v>
      </c>
      <c r="F109" s="70">
        <v>125.4453</v>
      </c>
      <c r="G109" s="70">
        <v>125.4453</v>
      </c>
      <c r="H109" s="70">
        <v>125.4453</v>
      </c>
      <c r="I109" s="130">
        <v>0</v>
      </c>
      <c r="J109" s="59">
        <v>0</v>
      </c>
    </row>
    <row r="110" spans="3:16" x14ac:dyDescent="0.25">
      <c r="C110" s="50"/>
      <c r="D110" s="50" t="s">
        <v>148</v>
      </c>
      <c r="E110" s="70">
        <v>3.8518631000000001</v>
      </c>
      <c r="F110" s="70">
        <v>137.47200000000001</v>
      </c>
      <c r="G110" s="70">
        <v>139.8383</v>
      </c>
      <c r="H110" s="70">
        <v>139.8383</v>
      </c>
      <c r="I110" s="130">
        <v>0</v>
      </c>
      <c r="J110" s="59">
        <v>1.7212959729981343</v>
      </c>
    </row>
    <row r="111" spans="3:16" x14ac:dyDescent="0.25">
      <c r="C111" s="66"/>
      <c r="D111" s="66"/>
      <c r="E111" s="66"/>
      <c r="F111" s="66"/>
      <c r="G111" s="66"/>
      <c r="H111" s="66"/>
      <c r="I111" s="71"/>
      <c r="J111" s="71"/>
    </row>
    <row r="112" spans="3:16" x14ac:dyDescent="0.25">
      <c r="P112" s="73"/>
    </row>
    <row r="114" spans="5:8" x14ac:dyDescent="0.25">
      <c r="E114" s="74"/>
      <c r="F114" s="74"/>
      <c r="G114" s="74"/>
      <c r="H114" s="74"/>
    </row>
    <row r="115" spans="5:8" x14ac:dyDescent="0.25">
      <c r="E115" s="73"/>
      <c r="F115" s="73"/>
      <c r="G115" s="73"/>
      <c r="H115" s="73"/>
    </row>
  </sheetData>
  <mergeCells count="7">
    <mergeCell ref="C3:J3"/>
    <mergeCell ref="C5:C6"/>
    <mergeCell ref="D5:D6"/>
    <mergeCell ref="I5:J5"/>
    <mergeCell ref="C61:C62"/>
    <mergeCell ref="D61:D62"/>
    <mergeCell ref="I61:J61"/>
  </mergeCells>
  <pageMargins left="0.7" right="0.7" top="0.75" bottom="0.75" header="0.3" footer="0.3"/>
  <pageSetup orientation="portrait" verticalDpi="0" r:id="rId1"/>
  <ignoredErrors>
    <ignoredError sqref="C10:C1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BEDA7-587F-4264-839F-E22701C27D7C}">
  <dimension ref="B2:O69"/>
  <sheetViews>
    <sheetView topLeftCell="A52" workbookViewId="0">
      <selection activeCell="C66" sqref="C66:O69"/>
    </sheetView>
  </sheetViews>
  <sheetFormatPr defaultRowHeight="15" x14ac:dyDescent="0.2"/>
  <cols>
    <col min="1" max="1" width="9.140625" style="75"/>
    <col min="2" max="2" width="42" style="75" customWidth="1"/>
    <col min="3" max="9" width="15.140625" style="75" customWidth="1"/>
    <col min="10" max="10" width="20.7109375" style="75" customWidth="1"/>
    <col min="11" max="13" width="15.140625" style="75" customWidth="1"/>
    <col min="14" max="14" width="16.85546875" style="75" customWidth="1"/>
    <col min="15" max="15" width="15.140625" style="75" customWidth="1"/>
    <col min="16" max="17" width="9.140625" style="75"/>
    <col min="18" max="18" width="9.7109375" style="75" bestFit="1" customWidth="1"/>
    <col min="19" max="19" width="9.140625" style="75"/>
    <col min="20" max="20" width="9.7109375" style="75" bestFit="1" customWidth="1"/>
    <col min="21" max="257" width="9.140625" style="75"/>
    <col min="258" max="258" width="42" style="75" customWidth="1"/>
    <col min="259" max="265" width="15.140625" style="75" customWidth="1"/>
    <col min="266" max="266" width="20.7109375" style="75" customWidth="1"/>
    <col min="267" max="269" width="15.140625" style="75" customWidth="1"/>
    <col min="270" max="270" width="16.85546875" style="75" customWidth="1"/>
    <col min="271" max="271" width="15.140625" style="75" customWidth="1"/>
    <col min="272" max="513" width="9.140625" style="75"/>
    <col min="514" max="514" width="42" style="75" customWidth="1"/>
    <col min="515" max="521" width="15.140625" style="75" customWidth="1"/>
    <col min="522" max="522" width="20.7109375" style="75" customWidth="1"/>
    <col min="523" max="525" width="15.140625" style="75" customWidth="1"/>
    <col min="526" max="526" width="16.85546875" style="75" customWidth="1"/>
    <col min="527" max="527" width="15.140625" style="75" customWidth="1"/>
    <col min="528" max="769" width="9.140625" style="75"/>
    <col min="770" max="770" width="42" style="75" customWidth="1"/>
    <col min="771" max="777" width="15.140625" style="75" customWidth="1"/>
    <col min="778" max="778" width="20.7109375" style="75" customWidth="1"/>
    <col min="779" max="781" width="15.140625" style="75" customWidth="1"/>
    <col min="782" max="782" width="16.85546875" style="75" customWidth="1"/>
    <col min="783" max="783" width="15.140625" style="75" customWidth="1"/>
    <col min="784" max="1025" width="9.140625" style="75"/>
    <col min="1026" max="1026" width="42" style="75" customWidth="1"/>
    <col min="1027" max="1033" width="15.140625" style="75" customWidth="1"/>
    <col min="1034" max="1034" width="20.7109375" style="75" customWidth="1"/>
    <col min="1035" max="1037" width="15.140625" style="75" customWidth="1"/>
    <col min="1038" max="1038" width="16.85546875" style="75" customWidth="1"/>
    <col min="1039" max="1039" width="15.140625" style="75" customWidth="1"/>
    <col min="1040" max="1281" width="9.140625" style="75"/>
    <col min="1282" max="1282" width="42" style="75" customWidth="1"/>
    <col min="1283" max="1289" width="15.140625" style="75" customWidth="1"/>
    <col min="1290" max="1290" width="20.7109375" style="75" customWidth="1"/>
    <col min="1291" max="1293" width="15.140625" style="75" customWidth="1"/>
    <col min="1294" max="1294" width="16.85546875" style="75" customWidth="1"/>
    <col min="1295" max="1295" width="15.140625" style="75" customWidth="1"/>
    <col min="1296" max="1537" width="9.140625" style="75"/>
    <col min="1538" max="1538" width="42" style="75" customWidth="1"/>
    <col min="1539" max="1545" width="15.140625" style="75" customWidth="1"/>
    <col min="1546" max="1546" width="20.7109375" style="75" customWidth="1"/>
    <col min="1547" max="1549" width="15.140625" style="75" customWidth="1"/>
    <col min="1550" max="1550" width="16.85546875" style="75" customWidth="1"/>
    <col min="1551" max="1551" width="15.140625" style="75" customWidth="1"/>
    <col min="1552" max="1793" width="9.140625" style="75"/>
    <col min="1794" max="1794" width="42" style="75" customWidth="1"/>
    <col min="1795" max="1801" width="15.140625" style="75" customWidth="1"/>
    <col min="1802" max="1802" width="20.7109375" style="75" customWidth="1"/>
    <col min="1803" max="1805" width="15.140625" style="75" customWidth="1"/>
    <col min="1806" max="1806" width="16.85546875" style="75" customWidth="1"/>
    <col min="1807" max="1807" width="15.140625" style="75" customWidth="1"/>
    <col min="1808" max="2049" width="9.140625" style="75"/>
    <col min="2050" max="2050" width="42" style="75" customWidth="1"/>
    <col min="2051" max="2057" width="15.140625" style="75" customWidth="1"/>
    <col min="2058" max="2058" width="20.7109375" style="75" customWidth="1"/>
    <col min="2059" max="2061" width="15.140625" style="75" customWidth="1"/>
    <col min="2062" max="2062" width="16.85546875" style="75" customWidth="1"/>
    <col min="2063" max="2063" width="15.140625" style="75" customWidth="1"/>
    <col min="2064" max="2305" width="9.140625" style="75"/>
    <col min="2306" max="2306" width="42" style="75" customWidth="1"/>
    <col min="2307" max="2313" width="15.140625" style="75" customWidth="1"/>
    <col min="2314" max="2314" width="20.7109375" style="75" customWidth="1"/>
    <col min="2315" max="2317" width="15.140625" style="75" customWidth="1"/>
    <col min="2318" max="2318" width="16.85546875" style="75" customWidth="1"/>
    <col min="2319" max="2319" width="15.140625" style="75" customWidth="1"/>
    <col min="2320" max="2561" width="9.140625" style="75"/>
    <col min="2562" max="2562" width="42" style="75" customWidth="1"/>
    <col min="2563" max="2569" width="15.140625" style="75" customWidth="1"/>
    <col min="2570" max="2570" width="20.7109375" style="75" customWidth="1"/>
    <col min="2571" max="2573" width="15.140625" style="75" customWidth="1"/>
    <col min="2574" max="2574" width="16.85546875" style="75" customWidth="1"/>
    <col min="2575" max="2575" width="15.140625" style="75" customWidth="1"/>
    <col min="2576" max="2817" width="9.140625" style="75"/>
    <col min="2818" max="2818" width="42" style="75" customWidth="1"/>
    <col min="2819" max="2825" width="15.140625" style="75" customWidth="1"/>
    <col min="2826" max="2826" width="20.7109375" style="75" customWidth="1"/>
    <col min="2827" max="2829" width="15.140625" style="75" customWidth="1"/>
    <col min="2830" max="2830" width="16.85546875" style="75" customWidth="1"/>
    <col min="2831" max="2831" width="15.140625" style="75" customWidth="1"/>
    <col min="2832" max="3073" width="9.140625" style="75"/>
    <col min="3074" max="3074" width="42" style="75" customWidth="1"/>
    <col min="3075" max="3081" width="15.140625" style="75" customWidth="1"/>
    <col min="3082" max="3082" width="20.7109375" style="75" customWidth="1"/>
    <col min="3083" max="3085" width="15.140625" style="75" customWidth="1"/>
    <col min="3086" max="3086" width="16.85546875" style="75" customWidth="1"/>
    <col min="3087" max="3087" width="15.140625" style="75" customWidth="1"/>
    <col min="3088" max="3329" width="9.140625" style="75"/>
    <col min="3330" max="3330" width="42" style="75" customWidth="1"/>
    <col min="3331" max="3337" width="15.140625" style="75" customWidth="1"/>
    <col min="3338" max="3338" width="20.7109375" style="75" customWidth="1"/>
    <col min="3339" max="3341" width="15.140625" style="75" customWidth="1"/>
    <col min="3342" max="3342" width="16.85546875" style="75" customWidth="1"/>
    <col min="3343" max="3343" width="15.140625" style="75" customWidth="1"/>
    <col min="3344" max="3585" width="9.140625" style="75"/>
    <col min="3586" max="3586" width="42" style="75" customWidth="1"/>
    <col min="3587" max="3593" width="15.140625" style="75" customWidth="1"/>
    <col min="3594" max="3594" width="20.7109375" style="75" customWidth="1"/>
    <col min="3595" max="3597" width="15.140625" style="75" customWidth="1"/>
    <col min="3598" max="3598" width="16.85546875" style="75" customWidth="1"/>
    <col min="3599" max="3599" width="15.140625" style="75" customWidth="1"/>
    <col min="3600" max="3841" width="9.140625" style="75"/>
    <col min="3842" max="3842" width="42" style="75" customWidth="1"/>
    <col min="3843" max="3849" width="15.140625" style="75" customWidth="1"/>
    <col min="3850" max="3850" width="20.7109375" style="75" customWidth="1"/>
    <col min="3851" max="3853" width="15.140625" style="75" customWidth="1"/>
    <col min="3854" max="3854" width="16.85546875" style="75" customWidth="1"/>
    <col min="3855" max="3855" width="15.140625" style="75" customWidth="1"/>
    <col min="3856" max="4097" width="9.140625" style="75"/>
    <col min="4098" max="4098" width="42" style="75" customWidth="1"/>
    <col min="4099" max="4105" width="15.140625" style="75" customWidth="1"/>
    <col min="4106" max="4106" width="20.7109375" style="75" customWidth="1"/>
    <col min="4107" max="4109" width="15.140625" style="75" customWidth="1"/>
    <col min="4110" max="4110" width="16.85546875" style="75" customWidth="1"/>
    <col min="4111" max="4111" width="15.140625" style="75" customWidth="1"/>
    <col min="4112" max="4353" width="9.140625" style="75"/>
    <col min="4354" max="4354" width="42" style="75" customWidth="1"/>
    <col min="4355" max="4361" width="15.140625" style="75" customWidth="1"/>
    <col min="4362" max="4362" width="20.7109375" style="75" customWidth="1"/>
    <col min="4363" max="4365" width="15.140625" style="75" customWidth="1"/>
    <col min="4366" max="4366" width="16.85546875" style="75" customWidth="1"/>
    <col min="4367" max="4367" width="15.140625" style="75" customWidth="1"/>
    <col min="4368" max="4609" width="9.140625" style="75"/>
    <col min="4610" max="4610" width="42" style="75" customWidth="1"/>
    <col min="4611" max="4617" width="15.140625" style="75" customWidth="1"/>
    <col min="4618" max="4618" width="20.7109375" style="75" customWidth="1"/>
    <col min="4619" max="4621" width="15.140625" style="75" customWidth="1"/>
    <col min="4622" max="4622" width="16.85546875" style="75" customWidth="1"/>
    <col min="4623" max="4623" width="15.140625" style="75" customWidth="1"/>
    <col min="4624" max="4865" width="9.140625" style="75"/>
    <col min="4866" max="4866" width="42" style="75" customWidth="1"/>
    <col min="4867" max="4873" width="15.140625" style="75" customWidth="1"/>
    <col min="4874" max="4874" width="20.7109375" style="75" customWidth="1"/>
    <col min="4875" max="4877" width="15.140625" style="75" customWidth="1"/>
    <col min="4878" max="4878" width="16.85546875" style="75" customWidth="1"/>
    <col min="4879" max="4879" width="15.140625" style="75" customWidth="1"/>
    <col min="4880" max="5121" width="9.140625" style="75"/>
    <col min="5122" max="5122" width="42" style="75" customWidth="1"/>
    <col min="5123" max="5129" width="15.140625" style="75" customWidth="1"/>
    <col min="5130" max="5130" width="20.7109375" style="75" customWidth="1"/>
    <col min="5131" max="5133" width="15.140625" style="75" customWidth="1"/>
    <col min="5134" max="5134" width="16.85546875" style="75" customWidth="1"/>
    <col min="5135" max="5135" width="15.140625" style="75" customWidth="1"/>
    <col min="5136" max="5377" width="9.140625" style="75"/>
    <col min="5378" max="5378" width="42" style="75" customWidth="1"/>
    <col min="5379" max="5385" width="15.140625" style="75" customWidth="1"/>
    <col min="5386" max="5386" width="20.7109375" style="75" customWidth="1"/>
    <col min="5387" max="5389" width="15.140625" style="75" customWidth="1"/>
    <col min="5390" max="5390" width="16.85546875" style="75" customWidth="1"/>
    <col min="5391" max="5391" width="15.140625" style="75" customWidth="1"/>
    <col min="5392" max="5633" width="9.140625" style="75"/>
    <col min="5634" max="5634" width="42" style="75" customWidth="1"/>
    <col min="5635" max="5641" width="15.140625" style="75" customWidth="1"/>
    <col min="5642" max="5642" width="20.7109375" style="75" customWidth="1"/>
    <col min="5643" max="5645" width="15.140625" style="75" customWidth="1"/>
    <col min="5646" max="5646" width="16.85546875" style="75" customWidth="1"/>
    <col min="5647" max="5647" width="15.140625" style="75" customWidth="1"/>
    <col min="5648" max="5889" width="9.140625" style="75"/>
    <col min="5890" max="5890" width="42" style="75" customWidth="1"/>
    <col min="5891" max="5897" width="15.140625" style="75" customWidth="1"/>
    <col min="5898" max="5898" width="20.7109375" style="75" customWidth="1"/>
    <col min="5899" max="5901" width="15.140625" style="75" customWidth="1"/>
    <col min="5902" max="5902" width="16.85546875" style="75" customWidth="1"/>
    <col min="5903" max="5903" width="15.140625" style="75" customWidth="1"/>
    <col min="5904" max="6145" width="9.140625" style="75"/>
    <col min="6146" max="6146" width="42" style="75" customWidth="1"/>
    <col min="6147" max="6153" width="15.140625" style="75" customWidth="1"/>
    <col min="6154" max="6154" width="20.7109375" style="75" customWidth="1"/>
    <col min="6155" max="6157" width="15.140625" style="75" customWidth="1"/>
    <col min="6158" max="6158" width="16.85546875" style="75" customWidth="1"/>
    <col min="6159" max="6159" width="15.140625" style="75" customWidth="1"/>
    <col min="6160" max="6401" width="9.140625" style="75"/>
    <col min="6402" max="6402" width="42" style="75" customWidth="1"/>
    <col min="6403" max="6409" width="15.140625" style="75" customWidth="1"/>
    <col min="6410" max="6410" width="20.7109375" style="75" customWidth="1"/>
    <col min="6411" max="6413" width="15.140625" style="75" customWidth="1"/>
    <col min="6414" max="6414" width="16.85546875" style="75" customWidth="1"/>
    <col min="6415" max="6415" width="15.140625" style="75" customWidth="1"/>
    <col min="6416" max="6657" width="9.140625" style="75"/>
    <col min="6658" max="6658" width="42" style="75" customWidth="1"/>
    <col min="6659" max="6665" width="15.140625" style="75" customWidth="1"/>
    <col min="6666" max="6666" width="20.7109375" style="75" customWidth="1"/>
    <col min="6667" max="6669" width="15.140625" style="75" customWidth="1"/>
    <col min="6670" max="6670" width="16.85546875" style="75" customWidth="1"/>
    <col min="6671" max="6671" width="15.140625" style="75" customWidth="1"/>
    <col min="6672" max="6913" width="9.140625" style="75"/>
    <col min="6914" max="6914" width="42" style="75" customWidth="1"/>
    <col min="6915" max="6921" width="15.140625" style="75" customWidth="1"/>
    <col min="6922" max="6922" width="20.7109375" style="75" customWidth="1"/>
    <col min="6923" max="6925" width="15.140625" style="75" customWidth="1"/>
    <col min="6926" max="6926" width="16.85546875" style="75" customWidth="1"/>
    <col min="6927" max="6927" width="15.140625" style="75" customWidth="1"/>
    <col min="6928" max="7169" width="9.140625" style="75"/>
    <col min="7170" max="7170" width="42" style="75" customWidth="1"/>
    <col min="7171" max="7177" width="15.140625" style="75" customWidth="1"/>
    <col min="7178" max="7178" width="20.7109375" style="75" customWidth="1"/>
    <col min="7179" max="7181" width="15.140625" style="75" customWidth="1"/>
    <col min="7182" max="7182" width="16.85546875" style="75" customWidth="1"/>
    <col min="7183" max="7183" width="15.140625" style="75" customWidth="1"/>
    <col min="7184" max="7425" width="9.140625" style="75"/>
    <col min="7426" max="7426" width="42" style="75" customWidth="1"/>
    <col min="7427" max="7433" width="15.140625" style="75" customWidth="1"/>
    <col min="7434" max="7434" width="20.7109375" style="75" customWidth="1"/>
    <col min="7435" max="7437" width="15.140625" style="75" customWidth="1"/>
    <col min="7438" max="7438" width="16.85546875" style="75" customWidth="1"/>
    <col min="7439" max="7439" width="15.140625" style="75" customWidth="1"/>
    <col min="7440" max="7681" width="9.140625" style="75"/>
    <col min="7682" max="7682" width="42" style="75" customWidth="1"/>
    <col min="7683" max="7689" width="15.140625" style="75" customWidth="1"/>
    <col min="7690" max="7690" width="20.7109375" style="75" customWidth="1"/>
    <col min="7691" max="7693" width="15.140625" style="75" customWidth="1"/>
    <col min="7694" max="7694" width="16.85546875" style="75" customWidth="1"/>
    <col min="7695" max="7695" width="15.140625" style="75" customWidth="1"/>
    <col min="7696" max="7937" width="9.140625" style="75"/>
    <col min="7938" max="7938" width="42" style="75" customWidth="1"/>
    <col min="7939" max="7945" width="15.140625" style="75" customWidth="1"/>
    <col min="7946" max="7946" width="20.7109375" style="75" customWidth="1"/>
    <col min="7947" max="7949" width="15.140625" style="75" customWidth="1"/>
    <col min="7950" max="7950" width="16.85546875" style="75" customWidth="1"/>
    <col min="7951" max="7951" width="15.140625" style="75" customWidth="1"/>
    <col min="7952" max="8193" width="9.140625" style="75"/>
    <col min="8194" max="8194" width="42" style="75" customWidth="1"/>
    <col min="8195" max="8201" width="15.140625" style="75" customWidth="1"/>
    <col min="8202" max="8202" width="20.7109375" style="75" customWidth="1"/>
    <col min="8203" max="8205" width="15.140625" style="75" customWidth="1"/>
    <col min="8206" max="8206" width="16.85546875" style="75" customWidth="1"/>
    <col min="8207" max="8207" width="15.140625" style="75" customWidth="1"/>
    <col min="8208" max="8449" width="9.140625" style="75"/>
    <col min="8450" max="8450" width="42" style="75" customWidth="1"/>
    <col min="8451" max="8457" width="15.140625" style="75" customWidth="1"/>
    <col min="8458" max="8458" width="20.7109375" style="75" customWidth="1"/>
    <col min="8459" max="8461" width="15.140625" style="75" customWidth="1"/>
    <col min="8462" max="8462" width="16.85546875" style="75" customWidth="1"/>
    <col min="8463" max="8463" width="15.140625" style="75" customWidth="1"/>
    <col min="8464" max="8705" width="9.140625" style="75"/>
    <col min="8706" max="8706" width="42" style="75" customWidth="1"/>
    <col min="8707" max="8713" width="15.140625" style="75" customWidth="1"/>
    <col min="8714" max="8714" width="20.7109375" style="75" customWidth="1"/>
    <col min="8715" max="8717" width="15.140625" style="75" customWidth="1"/>
    <col min="8718" max="8718" width="16.85546875" style="75" customWidth="1"/>
    <col min="8719" max="8719" width="15.140625" style="75" customWidth="1"/>
    <col min="8720" max="8961" width="9.140625" style="75"/>
    <col min="8962" max="8962" width="42" style="75" customWidth="1"/>
    <col min="8963" max="8969" width="15.140625" style="75" customWidth="1"/>
    <col min="8970" max="8970" width="20.7109375" style="75" customWidth="1"/>
    <col min="8971" max="8973" width="15.140625" style="75" customWidth="1"/>
    <col min="8974" max="8974" width="16.85546875" style="75" customWidth="1"/>
    <col min="8975" max="8975" width="15.140625" style="75" customWidth="1"/>
    <col min="8976" max="9217" width="9.140625" style="75"/>
    <col min="9218" max="9218" width="42" style="75" customWidth="1"/>
    <col min="9219" max="9225" width="15.140625" style="75" customWidth="1"/>
    <col min="9226" max="9226" width="20.7109375" style="75" customWidth="1"/>
    <col min="9227" max="9229" width="15.140625" style="75" customWidth="1"/>
    <col min="9230" max="9230" width="16.85546875" style="75" customWidth="1"/>
    <col min="9231" max="9231" width="15.140625" style="75" customWidth="1"/>
    <col min="9232" max="9473" width="9.140625" style="75"/>
    <col min="9474" max="9474" width="42" style="75" customWidth="1"/>
    <col min="9475" max="9481" width="15.140625" style="75" customWidth="1"/>
    <col min="9482" max="9482" width="20.7109375" style="75" customWidth="1"/>
    <col min="9483" max="9485" width="15.140625" style="75" customWidth="1"/>
    <col min="9486" max="9486" width="16.85546875" style="75" customWidth="1"/>
    <col min="9487" max="9487" width="15.140625" style="75" customWidth="1"/>
    <col min="9488" max="9729" width="9.140625" style="75"/>
    <col min="9730" max="9730" width="42" style="75" customWidth="1"/>
    <col min="9731" max="9737" width="15.140625" style="75" customWidth="1"/>
    <col min="9738" max="9738" width="20.7109375" style="75" customWidth="1"/>
    <col min="9739" max="9741" width="15.140625" style="75" customWidth="1"/>
    <col min="9742" max="9742" width="16.85546875" style="75" customWidth="1"/>
    <col min="9743" max="9743" width="15.140625" style="75" customWidth="1"/>
    <col min="9744" max="9985" width="9.140625" style="75"/>
    <col min="9986" max="9986" width="42" style="75" customWidth="1"/>
    <col min="9987" max="9993" width="15.140625" style="75" customWidth="1"/>
    <col min="9994" max="9994" width="20.7109375" style="75" customWidth="1"/>
    <col min="9995" max="9997" width="15.140625" style="75" customWidth="1"/>
    <col min="9998" max="9998" width="16.85546875" style="75" customWidth="1"/>
    <col min="9999" max="9999" width="15.140625" style="75" customWidth="1"/>
    <col min="10000" max="10241" width="9.140625" style="75"/>
    <col min="10242" max="10242" width="42" style="75" customWidth="1"/>
    <col min="10243" max="10249" width="15.140625" style="75" customWidth="1"/>
    <col min="10250" max="10250" width="20.7109375" style="75" customWidth="1"/>
    <col min="10251" max="10253" width="15.140625" style="75" customWidth="1"/>
    <col min="10254" max="10254" width="16.85546875" style="75" customWidth="1"/>
    <col min="10255" max="10255" width="15.140625" style="75" customWidth="1"/>
    <col min="10256" max="10497" width="9.140625" style="75"/>
    <col min="10498" max="10498" width="42" style="75" customWidth="1"/>
    <col min="10499" max="10505" width="15.140625" style="75" customWidth="1"/>
    <col min="10506" max="10506" width="20.7109375" style="75" customWidth="1"/>
    <col min="10507" max="10509" width="15.140625" style="75" customWidth="1"/>
    <col min="10510" max="10510" width="16.85546875" style="75" customWidth="1"/>
    <col min="10511" max="10511" width="15.140625" style="75" customWidth="1"/>
    <col min="10512" max="10753" width="9.140625" style="75"/>
    <col min="10754" max="10754" width="42" style="75" customWidth="1"/>
    <col min="10755" max="10761" width="15.140625" style="75" customWidth="1"/>
    <col min="10762" max="10762" width="20.7109375" style="75" customWidth="1"/>
    <col min="10763" max="10765" width="15.140625" style="75" customWidth="1"/>
    <col min="10766" max="10766" width="16.85546875" style="75" customWidth="1"/>
    <col min="10767" max="10767" width="15.140625" style="75" customWidth="1"/>
    <col min="10768" max="11009" width="9.140625" style="75"/>
    <col min="11010" max="11010" width="42" style="75" customWidth="1"/>
    <col min="11011" max="11017" width="15.140625" style="75" customWidth="1"/>
    <col min="11018" max="11018" width="20.7109375" style="75" customWidth="1"/>
    <col min="11019" max="11021" width="15.140625" style="75" customWidth="1"/>
    <col min="11022" max="11022" width="16.85546875" style="75" customWidth="1"/>
    <col min="11023" max="11023" width="15.140625" style="75" customWidth="1"/>
    <col min="11024" max="11265" width="9.140625" style="75"/>
    <col min="11266" max="11266" width="42" style="75" customWidth="1"/>
    <col min="11267" max="11273" width="15.140625" style="75" customWidth="1"/>
    <col min="11274" max="11274" width="20.7109375" style="75" customWidth="1"/>
    <col min="11275" max="11277" width="15.140625" style="75" customWidth="1"/>
    <col min="11278" max="11278" width="16.85546875" style="75" customWidth="1"/>
    <col min="11279" max="11279" width="15.140625" style="75" customWidth="1"/>
    <col min="11280" max="11521" width="9.140625" style="75"/>
    <col min="11522" max="11522" width="42" style="75" customWidth="1"/>
    <col min="11523" max="11529" width="15.140625" style="75" customWidth="1"/>
    <col min="11530" max="11530" width="20.7109375" style="75" customWidth="1"/>
    <col min="11531" max="11533" width="15.140625" style="75" customWidth="1"/>
    <col min="11534" max="11534" width="16.85546875" style="75" customWidth="1"/>
    <col min="11535" max="11535" width="15.140625" style="75" customWidth="1"/>
    <col min="11536" max="11777" width="9.140625" style="75"/>
    <col min="11778" max="11778" width="42" style="75" customWidth="1"/>
    <col min="11779" max="11785" width="15.140625" style="75" customWidth="1"/>
    <col min="11786" max="11786" width="20.7109375" style="75" customWidth="1"/>
    <col min="11787" max="11789" width="15.140625" style="75" customWidth="1"/>
    <col min="11790" max="11790" width="16.85546875" style="75" customWidth="1"/>
    <col min="11791" max="11791" width="15.140625" style="75" customWidth="1"/>
    <col min="11792" max="12033" width="9.140625" style="75"/>
    <col min="12034" max="12034" width="42" style="75" customWidth="1"/>
    <col min="12035" max="12041" width="15.140625" style="75" customWidth="1"/>
    <col min="12042" max="12042" width="20.7109375" style="75" customWidth="1"/>
    <col min="12043" max="12045" width="15.140625" style="75" customWidth="1"/>
    <col min="12046" max="12046" width="16.85546875" style="75" customWidth="1"/>
    <col min="12047" max="12047" width="15.140625" style="75" customWidth="1"/>
    <col min="12048" max="12289" width="9.140625" style="75"/>
    <col min="12290" max="12290" width="42" style="75" customWidth="1"/>
    <col min="12291" max="12297" width="15.140625" style="75" customWidth="1"/>
    <col min="12298" max="12298" width="20.7109375" style="75" customWidth="1"/>
    <col min="12299" max="12301" width="15.140625" style="75" customWidth="1"/>
    <col min="12302" max="12302" width="16.85546875" style="75" customWidth="1"/>
    <col min="12303" max="12303" width="15.140625" style="75" customWidth="1"/>
    <col min="12304" max="12545" width="9.140625" style="75"/>
    <col min="12546" max="12546" width="42" style="75" customWidth="1"/>
    <col min="12547" max="12553" width="15.140625" style="75" customWidth="1"/>
    <col min="12554" max="12554" width="20.7109375" style="75" customWidth="1"/>
    <col min="12555" max="12557" width="15.140625" style="75" customWidth="1"/>
    <col min="12558" max="12558" width="16.85546875" style="75" customWidth="1"/>
    <col min="12559" max="12559" width="15.140625" style="75" customWidth="1"/>
    <col min="12560" max="12801" width="9.140625" style="75"/>
    <col min="12802" max="12802" width="42" style="75" customWidth="1"/>
    <col min="12803" max="12809" width="15.140625" style="75" customWidth="1"/>
    <col min="12810" max="12810" width="20.7109375" style="75" customWidth="1"/>
    <col min="12811" max="12813" width="15.140625" style="75" customWidth="1"/>
    <col min="12814" max="12814" width="16.85546875" style="75" customWidth="1"/>
    <col min="12815" max="12815" width="15.140625" style="75" customWidth="1"/>
    <col min="12816" max="13057" width="9.140625" style="75"/>
    <col min="13058" max="13058" width="42" style="75" customWidth="1"/>
    <col min="13059" max="13065" width="15.140625" style="75" customWidth="1"/>
    <col min="13066" max="13066" width="20.7109375" style="75" customWidth="1"/>
    <col min="13067" max="13069" width="15.140625" style="75" customWidth="1"/>
    <col min="13070" max="13070" width="16.85546875" style="75" customWidth="1"/>
    <col min="13071" max="13071" width="15.140625" style="75" customWidth="1"/>
    <col min="13072" max="13313" width="9.140625" style="75"/>
    <col min="13314" max="13314" width="42" style="75" customWidth="1"/>
    <col min="13315" max="13321" width="15.140625" style="75" customWidth="1"/>
    <col min="13322" max="13322" width="20.7109375" style="75" customWidth="1"/>
    <col min="13323" max="13325" width="15.140625" style="75" customWidth="1"/>
    <col min="13326" max="13326" width="16.85546875" style="75" customWidth="1"/>
    <col min="13327" max="13327" width="15.140625" style="75" customWidth="1"/>
    <col min="13328" max="13569" width="9.140625" style="75"/>
    <col min="13570" max="13570" width="42" style="75" customWidth="1"/>
    <col min="13571" max="13577" width="15.140625" style="75" customWidth="1"/>
    <col min="13578" max="13578" width="20.7109375" style="75" customWidth="1"/>
    <col min="13579" max="13581" width="15.140625" style="75" customWidth="1"/>
    <col min="13582" max="13582" width="16.85546875" style="75" customWidth="1"/>
    <col min="13583" max="13583" width="15.140625" style="75" customWidth="1"/>
    <col min="13584" max="13825" width="9.140625" style="75"/>
    <col min="13826" max="13826" width="42" style="75" customWidth="1"/>
    <col min="13827" max="13833" width="15.140625" style="75" customWidth="1"/>
    <col min="13834" max="13834" width="20.7109375" style="75" customWidth="1"/>
    <col min="13835" max="13837" width="15.140625" style="75" customWidth="1"/>
    <col min="13838" max="13838" width="16.85546875" style="75" customWidth="1"/>
    <col min="13839" max="13839" width="15.140625" style="75" customWidth="1"/>
    <col min="13840" max="14081" width="9.140625" style="75"/>
    <col min="14082" max="14082" width="42" style="75" customWidth="1"/>
    <col min="14083" max="14089" width="15.140625" style="75" customWidth="1"/>
    <col min="14090" max="14090" width="20.7109375" style="75" customWidth="1"/>
    <col min="14091" max="14093" width="15.140625" style="75" customWidth="1"/>
    <col min="14094" max="14094" width="16.85546875" style="75" customWidth="1"/>
    <col min="14095" max="14095" width="15.140625" style="75" customWidth="1"/>
    <col min="14096" max="14337" width="9.140625" style="75"/>
    <col min="14338" max="14338" width="42" style="75" customWidth="1"/>
    <col min="14339" max="14345" width="15.140625" style="75" customWidth="1"/>
    <col min="14346" max="14346" width="20.7109375" style="75" customWidth="1"/>
    <col min="14347" max="14349" width="15.140625" style="75" customWidth="1"/>
    <col min="14350" max="14350" width="16.85546875" style="75" customWidth="1"/>
    <col min="14351" max="14351" width="15.140625" style="75" customWidth="1"/>
    <col min="14352" max="14593" width="9.140625" style="75"/>
    <col min="14594" max="14594" width="42" style="75" customWidth="1"/>
    <col min="14595" max="14601" width="15.140625" style="75" customWidth="1"/>
    <col min="14602" max="14602" width="20.7109375" style="75" customWidth="1"/>
    <col min="14603" max="14605" width="15.140625" style="75" customWidth="1"/>
    <col min="14606" max="14606" width="16.85546875" style="75" customWidth="1"/>
    <col min="14607" max="14607" width="15.140625" style="75" customWidth="1"/>
    <col min="14608" max="14849" width="9.140625" style="75"/>
    <col min="14850" max="14850" width="42" style="75" customWidth="1"/>
    <col min="14851" max="14857" width="15.140625" style="75" customWidth="1"/>
    <col min="14858" max="14858" width="20.7109375" style="75" customWidth="1"/>
    <col min="14859" max="14861" width="15.140625" style="75" customWidth="1"/>
    <col min="14862" max="14862" width="16.85546875" style="75" customWidth="1"/>
    <col min="14863" max="14863" width="15.140625" style="75" customWidth="1"/>
    <col min="14864" max="15105" width="9.140625" style="75"/>
    <col min="15106" max="15106" width="42" style="75" customWidth="1"/>
    <col min="15107" max="15113" width="15.140625" style="75" customWidth="1"/>
    <col min="15114" max="15114" width="20.7109375" style="75" customWidth="1"/>
    <col min="15115" max="15117" width="15.140625" style="75" customWidth="1"/>
    <col min="15118" max="15118" width="16.85546875" style="75" customWidth="1"/>
    <col min="15119" max="15119" width="15.140625" style="75" customWidth="1"/>
    <col min="15120" max="15361" width="9.140625" style="75"/>
    <col min="15362" max="15362" width="42" style="75" customWidth="1"/>
    <col min="15363" max="15369" width="15.140625" style="75" customWidth="1"/>
    <col min="15370" max="15370" width="20.7109375" style="75" customWidth="1"/>
    <col min="15371" max="15373" width="15.140625" style="75" customWidth="1"/>
    <col min="15374" max="15374" width="16.85546875" style="75" customWidth="1"/>
    <col min="15375" max="15375" width="15.140625" style="75" customWidth="1"/>
    <col min="15376" max="15617" width="9.140625" style="75"/>
    <col min="15618" max="15618" width="42" style="75" customWidth="1"/>
    <col min="15619" max="15625" width="15.140625" style="75" customWidth="1"/>
    <col min="15626" max="15626" width="20.7109375" style="75" customWidth="1"/>
    <col min="15627" max="15629" width="15.140625" style="75" customWidth="1"/>
    <col min="15630" max="15630" width="16.85546875" style="75" customWidth="1"/>
    <col min="15631" max="15631" width="15.140625" style="75" customWidth="1"/>
    <col min="15632" max="15873" width="9.140625" style="75"/>
    <col min="15874" max="15874" width="42" style="75" customWidth="1"/>
    <col min="15875" max="15881" width="15.140625" style="75" customWidth="1"/>
    <col min="15882" max="15882" width="20.7109375" style="75" customWidth="1"/>
    <col min="15883" max="15885" width="15.140625" style="75" customWidth="1"/>
    <col min="15886" max="15886" width="16.85546875" style="75" customWidth="1"/>
    <col min="15887" max="15887" width="15.140625" style="75" customWidth="1"/>
    <col min="15888" max="16129" width="9.140625" style="75"/>
    <col min="16130" max="16130" width="42" style="75" customWidth="1"/>
    <col min="16131" max="16137" width="15.140625" style="75" customWidth="1"/>
    <col min="16138" max="16138" width="20.7109375" style="75" customWidth="1"/>
    <col min="16139" max="16141" width="15.140625" style="75" customWidth="1"/>
    <col min="16142" max="16142" width="16.85546875" style="75" customWidth="1"/>
    <col min="16143" max="16143" width="15.140625" style="75" customWidth="1"/>
    <col min="16144" max="16384" width="9.140625" style="75"/>
  </cols>
  <sheetData>
    <row r="2" spans="2:15" ht="15.75" x14ac:dyDescent="0.25">
      <c r="B2" s="210" t="s">
        <v>149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2:15" ht="15.75" x14ac:dyDescent="0.25">
      <c r="B3" s="210" t="s">
        <v>164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2:15" ht="15.75" x14ac:dyDescent="0.2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2:15" ht="63" x14ac:dyDescent="0.25">
      <c r="B5" s="77" t="s">
        <v>150</v>
      </c>
      <c r="C5" s="78" t="s">
        <v>151</v>
      </c>
      <c r="D5" s="77" t="s">
        <v>152</v>
      </c>
      <c r="E5" s="77" t="s">
        <v>76</v>
      </c>
      <c r="F5" s="77" t="s">
        <v>9</v>
      </c>
      <c r="G5" s="77" t="s">
        <v>165</v>
      </c>
      <c r="H5" s="77" t="s">
        <v>11</v>
      </c>
      <c r="I5" s="77" t="s">
        <v>12</v>
      </c>
      <c r="J5" s="77" t="s">
        <v>13</v>
      </c>
      <c r="K5" s="77" t="s">
        <v>153</v>
      </c>
      <c r="L5" s="77" t="s">
        <v>15</v>
      </c>
      <c r="M5" s="77" t="s">
        <v>154</v>
      </c>
      <c r="N5" s="77" t="s">
        <v>155</v>
      </c>
      <c r="O5" s="77" t="s">
        <v>156</v>
      </c>
    </row>
    <row r="6" spans="2:15" x14ac:dyDescent="0.2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2:15" ht="15.75" x14ac:dyDescent="0.25">
      <c r="B7" s="80" t="s">
        <v>157</v>
      </c>
      <c r="C7" s="81">
        <v>66.099999999999994</v>
      </c>
      <c r="D7" s="81">
        <v>22.3</v>
      </c>
      <c r="E7" s="81">
        <v>33.299999999999997</v>
      </c>
      <c r="F7" s="81">
        <v>334.5</v>
      </c>
      <c r="G7" s="81">
        <v>42.7</v>
      </c>
      <c r="H7" s="81">
        <v>20.9</v>
      </c>
      <c r="I7" s="81">
        <v>162</v>
      </c>
      <c r="J7" s="81">
        <v>39.1</v>
      </c>
      <c r="K7" s="81">
        <v>59.2</v>
      </c>
      <c r="L7" s="81">
        <v>38.200000000000003</v>
      </c>
      <c r="M7" s="81">
        <v>83.5</v>
      </c>
      <c r="N7" s="81">
        <v>98.2</v>
      </c>
      <c r="O7" s="82">
        <v>1000</v>
      </c>
    </row>
    <row r="8" spans="2:15" x14ac:dyDescent="0.2">
      <c r="B8" s="83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2:15" ht="15.75" x14ac:dyDescent="0.25">
      <c r="B9" s="85">
        <v>2017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2:15" x14ac:dyDescent="0.2">
      <c r="B10" s="79" t="s">
        <v>161</v>
      </c>
      <c r="C10" s="84">
        <v>99.703699999999998</v>
      </c>
      <c r="D10" s="84">
        <v>101.702</v>
      </c>
      <c r="E10" s="84">
        <v>101.5093</v>
      </c>
      <c r="F10" s="84">
        <v>100.21080000000001</v>
      </c>
      <c r="G10" s="84">
        <v>102.6046</v>
      </c>
      <c r="H10" s="84">
        <v>99.822500000000005</v>
      </c>
      <c r="I10" s="84">
        <v>101.3184</v>
      </c>
      <c r="J10" s="84">
        <v>99.999899999999997</v>
      </c>
      <c r="K10" s="84">
        <v>97.945800000000006</v>
      </c>
      <c r="L10" s="84">
        <v>100.0164</v>
      </c>
      <c r="M10" s="84">
        <v>99.071299999999994</v>
      </c>
      <c r="N10" s="84">
        <v>99.697999999999993</v>
      </c>
      <c r="O10" s="84">
        <v>100.232</v>
      </c>
    </row>
    <row r="11" spans="2:15" x14ac:dyDescent="0.2">
      <c r="B11" s="79" t="s">
        <v>158</v>
      </c>
      <c r="C11" s="84">
        <v>100.6401</v>
      </c>
      <c r="D11" s="84">
        <v>103.3038</v>
      </c>
      <c r="E11" s="84">
        <v>101.8878</v>
      </c>
      <c r="F11" s="84">
        <v>100.3883</v>
      </c>
      <c r="G11" s="84">
        <v>102.6926</v>
      </c>
      <c r="H11" s="84">
        <v>101.4567</v>
      </c>
      <c r="I11" s="84">
        <v>99.316400000000002</v>
      </c>
      <c r="J11" s="84">
        <v>102.18899999999999</v>
      </c>
      <c r="K11" s="84">
        <v>100.3604</v>
      </c>
      <c r="L11" s="84">
        <v>100.0164</v>
      </c>
      <c r="M11" s="84">
        <v>99.311099999999996</v>
      </c>
      <c r="N11" s="84">
        <v>99.959100000000007</v>
      </c>
      <c r="O11" s="84">
        <v>100.3896</v>
      </c>
    </row>
    <row r="12" spans="2:15" x14ac:dyDescent="0.2">
      <c r="B12" s="79" t="s">
        <v>160</v>
      </c>
      <c r="C12" s="84">
        <v>100.83280000000001</v>
      </c>
      <c r="D12" s="84">
        <v>103.32089999999999</v>
      </c>
      <c r="E12" s="84">
        <v>103.59780000000001</v>
      </c>
      <c r="F12" s="84">
        <v>100.13930000000001</v>
      </c>
      <c r="G12" s="84">
        <v>103.5179</v>
      </c>
      <c r="H12" s="84">
        <v>104.7458</v>
      </c>
      <c r="I12" s="84">
        <v>105.0223</v>
      </c>
      <c r="J12" s="84">
        <v>100.3411</v>
      </c>
      <c r="K12" s="84">
        <v>100.50709999999999</v>
      </c>
      <c r="L12" s="84">
        <v>100.9008</v>
      </c>
      <c r="M12" s="84">
        <v>99.497</v>
      </c>
      <c r="N12" s="84">
        <v>100.0829</v>
      </c>
      <c r="O12" s="84">
        <v>101.40260000000001</v>
      </c>
    </row>
    <row r="13" spans="2:15" x14ac:dyDescent="0.2">
      <c r="B13" s="79" t="s">
        <v>159</v>
      </c>
      <c r="C13" s="84">
        <v>101.0532</v>
      </c>
      <c r="D13" s="84">
        <v>102.7932</v>
      </c>
      <c r="E13" s="84">
        <v>101.16119999999999</v>
      </c>
      <c r="F13" s="84">
        <v>100.1516</v>
      </c>
      <c r="G13" s="84">
        <v>106.0616</v>
      </c>
      <c r="H13" s="84">
        <v>105.3588</v>
      </c>
      <c r="I13" s="84">
        <v>110.79640000000001</v>
      </c>
      <c r="J13" s="84">
        <v>101.25449999999999</v>
      </c>
      <c r="K13" s="84">
        <v>98.465100000000007</v>
      </c>
      <c r="L13" s="84">
        <v>103.46599999999999</v>
      </c>
      <c r="M13" s="84">
        <v>98.870699999999999</v>
      </c>
      <c r="N13" s="84">
        <v>100.6861</v>
      </c>
      <c r="O13" s="84">
        <v>102.4049</v>
      </c>
    </row>
    <row r="14" spans="2:15" x14ac:dyDescent="0.2">
      <c r="B14" s="79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</row>
    <row r="15" spans="2:15" ht="15.75" x14ac:dyDescent="0.25">
      <c r="B15" s="85" t="s">
        <v>166</v>
      </c>
      <c r="C15" s="81">
        <v>100.55745</v>
      </c>
      <c r="D15" s="81">
        <v>102.77997499999999</v>
      </c>
      <c r="E15" s="81">
        <v>102.03902500000001</v>
      </c>
      <c r="F15" s="81">
        <v>100.2225</v>
      </c>
      <c r="G15" s="81">
        <v>103.71917500000001</v>
      </c>
      <c r="H15" s="81">
        <v>102.84594999999999</v>
      </c>
      <c r="I15" s="81">
        <v>104.113375</v>
      </c>
      <c r="J15" s="81">
        <v>100.94612499999999</v>
      </c>
      <c r="K15" s="81">
        <v>99.319599999999994</v>
      </c>
      <c r="L15" s="81">
        <v>101.09990000000001</v>
      </c>
      <c r="M15" s="81">
        <v>99.187524999999994</v>
      </c>
      <c r="N15" s="81">
        <v>100.106525</v>
      </c>
      <c r="O15" s="81">
        <v>101.107275</v>
      </c>
    </row>
    <row r="16" spans="2:15" ht="15.75" x14ac:dyDescent="0.25">
      <c r="B16" s="85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2:15" ht="15.75" x14ac:dyDescent="0.25">
      <c r="B17" s="85">
        <v>2018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2:15" x14ac:dyDescent="0.2">
      <c r="B18" s="79" t="s">
        <v>161</v>
      </c>
      <c r="C18" s="84">
        <v>104.47</v>
      </c>
      <c r="D18" s="84">
        <v>102.7</v>
      </c>
      <c r="E18" s="84">
        <v>102.18</v>
      </c>
      <c r="F18" s="84">
        <v>103.3</v>
      </c>
      <c r="G18" s="84">
        <v>106.45</v>
      </c>
      <c r="H18" s="84">
        <v>105.32</v>
      </c>
      <c r="I18" s="84">
        <v>108.87</v>
      </c>
      <c r="J18" s="84">
        <v>101.23</v>
      </c>
      <c r="K18" s="84">
        <v>98.29</v>
      </c>
      <c r="L18" s="84">
        <v>104.13</v>
      </c>
      <c r="M18" s="84">
        <v>99.31</v>
      </c>
      <c r="N18" s="84">
        <v>100.69</v>
      </c>
      <c r="O18" s="84">
        <v>103.46769999999999</v>
      </c>
    </row>
    <row r="19" spans="2:15" x14ac:dyDescent="0.2">
      <c r="B19" s="79" t="s">
        <v>158</v>
      </c>
      <c r="C19" s="84">
        <v>104.86</v>
      </c>
      <c r="D19" s="84">
        <v>100.49</v>
      </c>
      <c r="E19" s="84">
        <v>101.42</v>
      </c>
      <c r="F19" s="84">
        <v>104.02</v>
      </c>
      <c r="G19" s="84">
        <v>100.45</v>
      </c>
      <c r="H19" s="84">
        <v>101.9</v>
      </c>
      <c r="I19" s="84">
        <v>116.77</v>
      </c>
      <c r="J19" s="84">
        <v>99.19</v>
      </c>
      <c r="K19" s="84">
        <v>94.19</v>
      </c>
      <c r="L19" s="84">
        <v>104.51</v>
      </c>
      <c r="M19" s="84">
        <v>98.27</v>
      </c>
      <c r="N19" s="84">
        <v>100.83</v>
      </c>
      <c r="O19" s="84">
        <v>104.2321</v>
      </c>
    </row>
    <row r="20" spans="2:15" x14ac:dyDescent="0.2">
      <c r="B20" s="79" t="s">
        <v>160</v>
      </c>
      <c r="C20" s="84">
        <v>105.09</v>
      </c>
      <c r="D20" s="84">
        <v>103.07</v>
      </c>
      <c r="E20" s="84">
        <v>101.85</v>
      </c>
      <c r="F20" s="84">
        <v>105.64</v>
      </c>
      <c r="G20" s="84">
        <v>105.89</v>
      </c>
      <c r="H20" s="84">
        <v>105.84</v>
      </c>
      <c r="I20" s="84">
        <v>111.02</v>
      </c>
      <c r="J20" s="84">
        <v>103.89</v>
      </c>
      <c r="K20" s="84">
        <v>100.88</v>
      </c>
      <c r="L20" s="84">
        <v>104.3</v>
      </c>
      <c r="M20" s="84">
        <v>98.91</v>
      </c>
      <c r="N20" s="84">
        <v>100.9</v>
      </c>
      <c r="O20" s="84">
        <v>104.8755</v>
      </c>
    </row>
    <row r="21" spans="2:15" x14ac:dyDescent="0.2">
      <c r="B21" s="79" t="s">
        <v>159</v>
      </c>
      <c r="C21" s="84">
        <v>105.68</v>
      </c>
      <c r="D21" s="84">
        <v>101.85</v>
      </c>
      <c r="E21" s="84">
        <v>101.95</v>
      </c>
      <c r="F21" s="84">
        <v>103.18</v>
      </c>
      <c r="G21" s="84">
        <v>106.45</v>
      </c>
      <c r="H21" s="84">
        <v>107.56</v>
      </c>
      <c r="I21" s="84">
        <v>111.39</v>
      </c>
      <c r="J21" s="84">
        <v>103.43</v>
      </c>
      <c r="K21" s="84">
        <v>100.97</v>
      </c>
      <c r="L21" s="84">
        <v>104.3</v>
      </c>
      <c r="M21" s="84">
        <v>98.86</v>
      </c>
      <c r="N21" s="84">
        <v>100.86</v>
      </c>
      <c r="O21" s="84">
        <v>104.1698</v>
      </c>
    </row>
    <row r="22" spans="2:15" x14ac:dyDescent="0.2">
      <c r="B22" s="79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  <row r="23" spans="2:15" ht="15.75" x14ac:dyDescent="0.25">
      <c r="B23" s="85" t="s">
        <v>167</v>
      </c>
      <c r="C23" s="81">
        <v>105.02499999999999</v>
      </c>
      <c r="D23" s="81">
        <v>102.0275</v>
      </c>
      <c r="E23" s="81">
        <v>101.85000000000001</v>
      </c>
      <c r="F23" s="81">
        <v>104.035</v>
      </c>
      <c r="G23" s="81">
        <v>104.81</v>
      </c>
      <c r="H23" s="81">
        <v>105.155</v>
      </c>
      <c r="I23" s="81">
        <v>112.01249999999999</v>
      </c>
      <c r="J23" s="81">
        <v>101.935</v>
      </c>
      <c r="K23" s="81">
        <v>98.58250000000001</v>
      </c>
      <c r="L23" s="81">
        <v>104.31</v>
      </c>
      <c r="M23" s="81">
        <v>98.837500000000006</v>
      </c>
      <c r="N23" s="81">
        <v>100.82</v>
      </c>
      <c r="O23" s="81">
        <v>104.18627499999999</v>
      </c>
    </row>
    <row r="24" spans="2:15" x14ac:dyDescent="0.2">
      <c r="B24" s="79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spans="2:15" ht="15.75" x14ac:dyDescent="0.25">
      <c r="B25" s="80">
        <v>2019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2:15" x14ac:dyDescent="0.2">
      <c r="B26" s="79" t="s">
        <v>161</v>
      </c>
      <c r="C26" s="84">
        <v>105.86</v>
      </c>
      <c r="D26" s="84">
        <v>103.67</v>
      </c>
      <c r="E26" s="84">
        <v>103.21</v>
      </c>
      <c r="F26" s="84">
        <v>114.77</v>
      </c>
      <c r="G26" s="84">
        <v>108.54</v>
      </c>
      <c r="H26" s="84">
        <v>106.25</v>
      </c>
      <c r="I26" s="84">
        <v>107.21</v>
      </c>
      <c r="J26" s="84">
        <v>109.03</v>
      </c>
      <c r="K26" s="84">
        <v>102.33</v>
      </c>
      <c r="L26" s="84">
        <v>107.83</v>
      </c>
      <c r="M26" s="84">
        <v>101.2</v>
      </c>
      <c r="N26" s="84">
        <v>100.38</v>
      </c>
      <c r="O26" s="84">
        <v>108.10680000000001</v>
      </c>
    </row>
    <row r="27" spans="2:15" ht="15" customHeight="1" x14ac:dyDescent="0.2">
      <c r="B27" s="83" t="s">
        <v>158</v>
      </c>
      <c r="C27" s="84">
        <v>106.33</v>
      </c>
      <c r="D27" s="84">
        <v>106.23</v>
      </c>
      <c r="E27" s="84">
        <v>105.97</v>
      </c>
      <c r="F27" s="84">
        <v>114.85</v>
      </c>
      <c r="G27" s="84">
        <v>109.29</v>
      </c>
      <c r="H27" s="84">
        <v>106.29</v>
      </c>
      <c r="I27" s="84">
        <v>109.04</v>
      </c>
      <c r="J27" s="84">
        <v>110.23</v>
      </c>
      <c r="K27" s="84">
        <v>111.74</v>
      </c>
      <c r="L27" s="84">
        <v>107.83</v>
      </c>
      <c r="M27" s="84">
        <v>100.69</v>
      </c>
      <c r="N27" s="84">
        <v>100.59</v>
      </c>
      <c r="O27" s="84">
        <v>109.22629999999999</v>
      </c>
    </row>
    <row r="28" spans="2:15" x14ac:dyDescent="0.2">
      <c r="B28" s="83" t="s">
        <v>160</v>
      </c>
      <c r="C28" s="84">
        <v>107.66</v>
      </c>
      <c r="D28" s="84">
        <v>106.17</v>
      </c>
      <c r="E28" s="84">
        <v>108.05</v>
      </c>
      <c r="F28" s="84">
        <v>116.82</v>
      </c>
      <c r="G28" s="84">
        <v>107.74</v>
      </c>
      <c r="H28" s="84">
        <v>107</v>
      </c>
      <c r="I28" s="84">
        <v>117.07</v>
      </c>
      <c r="J28" s="84">
        <v>109.85</v>
      </c>
      <c r="K28" s="84">
        <v>108.27</v>
      </c>
      <c r="L28" s="84">
        <v>108.99</v>
      </c>
      <c r="M28" s="84">
        <v>101.82</v>
      </c>
      <c r="N28" s="84">
        <v>101.67</v>
      </c>
      <c r="O28" s="84">
        <v>111.3121</v>
      </c>
    </row>
    <row r="29" spans="2:15" x14ac:dyDescent="0.2">
      <c r="B29" s="79" t="s">
        <v>159</v>
      </c>
      <c r="C29" s="84">
        <v>109</v>
      </c>
      <c r="D29" s="84">
        <v>105.26</v>
      </c>
      <c r="E29" s="84">
        <v>107.65</v>
      </c>
      <c r="F29" s="84">
        <v>115.67</v>
      </c>
      <c r="G29" s="84">
        <v>109.04</v>
      </c>
      <c r="H29" s="84">
        <v>106.91</v>
      </c>
      <c r="I29" s="84">
        <v>127.59</v>
      </c>
      <c r="J29" s="84">
        <v>109.85</v>
      </c>
      <c r="K29" s="84">
        <v>106.15</v>
      </c>
      <c r="L29" s="84">
        <v>112.96</v>
      </c>
      <c r="M29" s="84">
        <v>102.53</v>
      </c>
      <c r="N29" s="84">
        <v>102.58</v>
      </c>
      <c r="O29" s="84">
        <v>112.919</v>
      </c>
    </row>
    <row r="30" spans="2:15" x14ac:dyDescent="0.2">
      <c r="B30" s="79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</row>
    <row r="31" spans="2:15" ht="15.75" x14ac:dyDescent="0.25">
      <c r="B31" s="85" t="s">
        <v>168</v>
      </c>
      <c r="C31" s="81">
        <v>107.21250000000001</v>
      </c>
      <c r="D31" s="81">
        <v>105.3325</v>
      </c>
      <c r="E31" s="81">
        <v>106.22</v>
      </c>
      <c r="F31" s="81">
        <v>115.5275</v>
      </c>
      <c r="G31" s="81">
        <v>108.6525</v>
      </c>
      <c r="H31" s="81">
        <v>106.61250000000001</v>
      </c>
      <c r="I31" s="81">
        <v>115.22749999999999</v>
      </c>
      <c r="J31" s="81">
        <v>109.74000000000001</v>
      </c>
      <c r="K31" s="81">
        <v>107.1225</v>
      </c>
      <c r="L31" s="81">
        <v>109.40249999999999</v>
      </c>
      <c r="M31" s="81">
        <v>101.56</v>
      </c>
      <c r="N31" s="81">
        <v>101.30499999999999</v>
      </c>
      <c r="O31" s="81">
        <v>110.39104999999999</v>
      </c>
    </row>
    <row r="32" spans="2:15" ht="15.75" x14ac:dyDescent="0.25">
      <c r="B32" s="85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</row>
    <row r="33" spans="2:15" ht="15.75" x14ac:dyDescent="0.25">
      <c r="B33" s="85">
        <v>2020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</row>
    <row r="34" spans="2:15" x14ac:dyDescent="0.2">
      <c r="B34" s="79" t="s">
        <v>161</v>
      </c>
      <c r="C34" s="84">
        <v>109.97</v>
      </c>
      <c r="D34" s="84">
        <v>105.24</v>
      </c>
      <c r="E34" s="84">
        <v>109.6</v>
      </c>
      <c r="F34" s="84">
        <v>117.2089</v>
      </c>
      <c r="G34" s="84">
        <v>109.61</v>
      </c>
      <c r="H34" s="84">
        <v>107.87</v>
      </c>
      <c r="I34" s="84">
        <v>113.62</v>
      </c>
      <c r="J34" s="84">
        <v>114.96</v>
      </c>
      <c r="K34" s="84">
        <v>106.06</v>
      </c>
      <c r="L34" s="84">
        <v>112.92</v>
      </c>
      <c r="M34" s="84">
        <v>101.52</v>
      </c>
      <c r="N34" s="84">
        <v>101.34</v>
      </c>
      <c r="O34" s="84">
        <v>111.31398530319338</v>
      </c>
    </row>
    <row r="35" spans="2:15" x14ac:dyDescent="0.2">
      <c r="B35" s="83" t="s">
        <v>158</v>
      </c>
      <c r="C35" s="84">
        <v>112.661</v>
      </c>
      <c r="D35" s="84">
        <v>105.873</v>
      </c>
      <c r="E35" s="84">
        <v>110.2693</v>
      </c>
      <c r="F35" s="84">
        <v>118.2089</v>
      </c>
      <c r="G35" s="84">
        <v>110.0509</v>
      </c>
      <c r="H35" s="84">
        <v>109.7393</v>
      </c>
      <c r="I35" s="84">
        <v>115.4044</v>
      </c>
      <c r="J35" s="84">
        <v>115.34310000000001</v>
      </c>
      <c r="K35" s="84">
        <v>103.1953</v>
      </c>
      <c r="L35" s="84">
        <v>112.9199</v>
      </c>
      <c r="M35" s="84">
        <v>100.776</v>
      </c>
      <c r="N35" s="84">
        <v>101.4246</v>
      </c>
      <c r="O35" s="84">
        <v>111.49692846541713</v>
      </c>
    </row>
    <row r="36" spans="2:15" x14ac:dyDescent="0.2">
      <c r="B36" s="83" t="s">
        <v>160</v>
      </c>
      <c r="C36" s="84">
        <v>113.53060000000001</v>
      </c>
      <c r="D36" s="84">
        <v>107.1281</v>
      </c>
      <c r="E36" s="84">
        <v>111.1854</v>
      </c>
      <c r="F36" s="84">
        <v>113.21706129782974</v>
      </c>
      <c r="G36" s="84">
        <v>110.29689999999999</v>
      </c>
      <c r="H36" s="84">
        <v>109.369</v>
      </c>
      <c r="I36" s="84">
        <v>116.4709</v>
      </c>
      <c r="J36" s="84">
        <v>117.1893</v>
      </c>
      <c r="K36" s="84">
        <v>102.22110000000001</v>
      </c>
      <c r="L36" s="84">
        <v>114.5377</v>
      </c>
      <c r="M36" s="84">
        <v>101.2323</v>
      </c>
      <c r="N36" s="84">
        <v>101.5479</v>
      </c>
      <c r="O36" s="84">
        <v>110.76555460270681</v>
      </c>
    </row>
    <row r="37" spans="2:15" x14ac:dyDescent="0.2">
      <c r="B37" s="83" t="s">
        <v>159</v>
      </c>
      <c r="C37" s="84">
        <v>114.4044</v>
      </c>
      <c r="D37" s="84">
        <v>106.2975</v>
      </c>
      <c r="E37" s="84">
        <v>110.50060000000001</v>
      </c>
      <c r="F37" s="84">
        <v>118.09072709450102</v>
      </c>
      <c r="G37" s="84">
        <v>111.4134</v>
      </c>
      <c r="H37" s="84">
        <v>109.32510000000001</v>
      </c>
      <c r="I37" s="84">
        <v>111.6576</v>
      </c>
      <c r="J37" s="84">
        <v>117.3421</v>
      </c>
      <c r="K37" s="84">
        <v>103.1922</v>
      </c>
      <c r="L37" s="84">
        <v>115.7089</v>
      </c>
      <c r="M37" s="84">
        <v>101.3275</v>
      </c>
      <c r="N37" s="84">
        <v>105.9308</v>
      </c>
      <c r="O37" s="84">
        <v>112.2356798725441</v>
      </c>
    </row>
    <row r="38" spans="2:15" x14ac:dyDescent="0.2">
      <c r="B38" s="79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</row>
    <row r="39" spans="2:15" ht="15.75" x14ac:dyDescent="0.25">
      <c r="B39" s="85" t="s">
        <v>169</v>
      </c>
      <c r="C39" s="81">
        <v>112.64150000000001</v>
      </c>
      <c r="D39" s="81">
        <v>106.13465000000001</v>
      </c>
      <c r="E39" s="81">
        <v>110.38882500000001</v>
      </c>
      <c r="F39" s="81">
        <v>116.68139709808268</v>
      </c>
      <c r="G39" s="81">
        <v>110.34280000000001</v>
      </c>
      <c r="H39" s="81">
        <v>109.07585</v>
      </c>
      <c r="I39" s="81">
        <v>114.28822500000001</v>
      </c>
      <c r="J39" s="81">
        <v>116.208625</v>
      </c>
      <c r="K39" s="81">
        <v>103.66715000000001</v>
      </c>
      <c r="L39" s="81">
        <v>114.021625</v>
      </c>
      <c r="M39" s="81">
        <v>101.21395</v>
      </c>
      <c r="N39" s="81">
        <v>102.56082499999999</v>
      </c>
      <c r="O39" s="81">
        <v>111.45303706096536</v>
      </c>
    </row>
    <row r="40" spans="2:15" x14ac:dyDescent="0.2">
      <c r="B40" s="79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</row>
    <row r="41" spans="2:15" ht="15.75" x14ac:dyDescent="0.25">
      <c r="B41" s="80">
        <v>2021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</row>
    <row r="42" spans="2:15" x14ac:dyDescent="0.2">
      <c r="B42" s="79" t="s">
        <v>161</v>
      </c>
      <c r="C42" s="84">
        <v>114.9973</v>
      </c>
      <c r="D42" s="84">
        <v>106.1045</v>
      </c>
      <c r="E42" s="84">
        <v>111.74979999999999</v>
      </c>
      <c r="F42" s="84">
        <v>111.06175785052301</v>
      </c>
      <c r="G42" s="84">
        <v>110.50830000000001</v>
      </c>
      <c r="H42" s="84">
        <v>112.7359</v>
      </c>
      <c r="I42" s="84">
        <v>111.6473</v>
      </c>
      <c r="J42" s="84">
        <v>118.0027</v>
      </c>
      <c r="K42" s="84">
        <v>105.12439999999999</v>
      </c>
      <c r="L42" s="84">
        <v>114.148</v>
      </c>
      <c r="M42" s="84">
        <v>102.5569</v>
      </c>
      <c r="N42" s="84">
        <v>106.4106</v>
      </c>
      <c r="O42" s="84">
        <v>110.20785212342635</v>
      </c>
    </row>
    <row r="43" spans="2:15" x14ac:dyDescent="0.2">
      <c r="B43" s="79" t="s">
        <v>158</v>
      </c>
      <c r="C43" s="84">
        <v>116.0869</v>
      </c>
      <c r="D43" s="84">
        <v>106.8129</v>
      </c>
      <c r="E43" s="84">
        <v>111.5377</v>
      </c>
      <c r="F43" s="84">
        <v>112.64181154117711</v>
      </c>
      <c r="G43" s="84">
        <v>112.8419</v>
      </c>
      <c r="H43" s="84">
        <v>112.80759999999999</v>
      </c>
      <c r="I43" s="84">
        <v>116.2838</v>
      </c>
      <c r="J43" s="84">
        <v>119.2748</v>
      </c>
      <c r="K43" s="84">
        <v>102.78789999999999</v>
      </c>
      <c r="L43" s="84">
        <v>117.1061</v>
      </c>
      <c r="M43" s="84">
        <v>102.6494</v>
      </c>
      <c r="N43" s="84">
        <v>106.4325</v>
      </c>
      <c r="O43" s="84">
        <v>111.70379879872192</v>
      </c>
    </row>
    <row r="44" spans="2:15" x14ac:dyDescent="0.2">
      <c r="B44" s="79" t="s">
        <v>160</v>
      </c>
      <c r="C44" s="84">
        <v>117.3045</v>
      </c>
      <c r="D44" s="84">
        <v>107.1063</v>
      </c>
      <c r="E44" s="84">
        <v>114.5003</v>
      </c>
      <c r="F44" s="84">
        <v>124.82810695459342</v>
      </c>
      <c r="G44" s="84">
        <v>114.8141</v>
      </c>
      <c r="H44" s="84">
        <v>112.1451</v>
      </c>
      <c r="I44" s="84">
        <v>121.30929999999999</v>
      </c>
      <c r="J44" s="84">
        <v>126.40309999999999</v>
      </c>
      <c r="K44" s="84">
        <v>109.3573</v>
      </c>
      <c r="L44" s="84">
        <v>119.97239999999999</v>
      </c>
      <c r="M44" s="84">
        <v>103.99590000000001</v>
      </c>
      <c r="N44" s="84">
        <v>108.5669</v>
      </c>
      <c r="O44" s="84">
        <v>117.96653643609061</v>
      </c>
    </row>
    <row r="45" spans="2:15" x14ac:dyDescent="0.2">
      <c r="B45" s="79" t="s">
        <v>159</v>
      </c>
      <c r="C45" s="84">
        <v>119.3159</v>
      </c>
      <c r="D45" s="84">
        <v>106.3236</v>
      </c>
      <c r="E45" s="84">
        <v>113.45569999999999</v>
      </c>
      <c r="F45" s="84">
        <v>131.46419369764601</v>
      </c>
      <c r="G45" s="84">
        <v>114.9652</v>
      </c>
      <c r="H45" s="84">
        <v>113.97920000000001</v>
      </c>
      <c r="I45" s="84">
        <v>127.9455</v>
      </c>
      <c r="J45" s="84">
        <v>118.31</v>
      </c>
      <c r="K45" s="84">
        <v>104.5194</v>
      </c>
      <c r="L45" s="84">
        <v>111.0506</v>
      </c>
      <c r="M45" s="84">
        <v>107.04430000000001</v>
      </c>
      <c r="N45" s="84">
        <v>109.30719999999999</v>
      </c>
      <c r="O45" s="84">
        <v>120.78216629305146</v>
      </c>
    </row>
    <row r="46" spans="2:15" x14ac:dyDescent="0.2">
      <c r="B46" s="79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2:15" ht="15.75" x14ac:dyDescent="0.25">
      <c r="B47" s="85" t="s">
        <v>170</v>
      </c>
      <c r="C47" s="81">
        <v>116.92615000000001</v>
      </c>
      <c r="D47" s="81">
        <v>106.58682499999999</v>
      </c>
      <c r="E47" s="81">
        <v>112.810875</v>
      </c>
      <c r="F47" s="81">
        <v>119.99896751098488</v>
      </c>
      <c r="G47" s="81">
        <v>113.282375</v>
      </c>
      <c r="H47" s="81">
        <v>112.91695</v>
      </c>
      <c r="I47" s="81">
        <v>119.296475</v>
      </c>
      <c r="J47" s="81">
        <v>120.49765000000001</v>
      </c>
      <c r="K47" s="81">
        <v>105.44725</v>
      </c>
      <c r="L47" s="81">
        <v>115.569275</v>
      </c>
      <c r="M47" s="81">
        <v>104.06162500000001</v>
      </c>
      <c r="N47" s="81">
        <v>107.67929999999998</v>
      </c>
      <c r="O47" s="81">
        <v>115.1650884128226</v>
      </c>
    </row>
    <row r="48" spans="2:15" x14ac:dyDescent="0.2">
      <c r="B48" s="79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2:15" ht="15.75" x14ac:dyDescent="0.25">
      <c r="B49" s="80">
        <v>2022</v>
      </c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  <row r="50" spans="2:15" x14ac:dyDescent="0.2">
      <c r="B50" s="79" t="s">
        <v>161</v>
      </c>
      <c r="C50" s="84">
        <f>'[1]Summary Table'!BH7</f>
        <v>120.5836</v>
      </c>
      <c r="D50" s="84">
        <f>'[1]Summary Table'!BH8</f>
        <v>108.31229999999999</v>
      </c>
      <c r="E50" s="84">
        <f>'[1]Summary Table'!BH9</f>
        <v>120.6446</v>
      </c>
      <c r="F50" s="84">
        <f>'[1]Summary Table'!BH10</f>
        <v>133.3709226463854</v>
      </c>
      <c r="G50" s="84">
        <f>'[1]Summary Table'!BH11</f>
        <v>118.4825</v>
      </c>
      <c r="H50" s="84">
        <f>'[1]Summary Table'!BH12</f>
        <v>112.9115</v>
      </c>
      <c r="I50" s="84">
        <f>'[1]Summary Table'!BH13</f>
        <v>129.2133</v>
      </c>
      <c r="J50" s="84">
        <f>'[1]Summary Table'!BH14</f>
        <v>122.3605</v>
      </c>
      <c r="K50" s="84">
        <f>'[1]Summary Table'!BH15</f>
        <v>107.2693</v>
      </c>
      <c r="L50" s="84">
        <f>'[1]Summary Table'!BH16</f>
        <v>115.5566</v>
      </c>
      <c r="M50" s="84">
        <f>'[1]Summary Table'!BH17</f>
        <v>106.9182</v>
      </c>
      <c r="N50" s="84">
        <f>'[1]Summary Table'!BH18</f>
        <v>108.687</v>
      </c>
      <c r="O50" s="84">
        <f>'[1]Summary Table'!$BH$5</f>
        <v>122.54300669152333</v>
      </c>
    </row>
    <row r="51" spans="2:15" x14ac:dyDescent="0.2">
      <c r="B51" s="79" t="s">
        <v>158</v>
      </c>
      <c r="C51" s="84">
        <f>'[1]Summary Table'!BI7</f>
        <v>125.2672</v>
      </c>
      <c r="D51" s="84">
        <f>'[1]Summary Table'!BI8</f>
        <v>107.9979</v>
      </c>
      <c r="E51" s="84">
        <f>'[1]Summary Table'!BI9</f>
        <v>123.11060000000001</v>
      </c>
      <c r="F51" s="84">
        <f>'[1]Summary Table'!BI10</f>
        <v>134.28450000000001</v>
      </c>
      <c r="G51" s="84">
        <f>'[1]Summary Table'!BI11</f>
        <v>121.1521</v>
      </c>
      <c r="H51" s="84">
        <f>'[1]Summary Table'!BI12</f>
        <v>113.6469</v>
      </c>
      <c r="I51" s="84">
        <f>'[1]Summary Table'!BI13</f>
        <v>136.0445</v>
      </c>
      <c r="J51" s="84">
        <f>'[1]Summary Table'!BI14</f>
        <v>127.11199999999999</v>
      </c>
      <c r="K51" s="84">
        <f>'[1]Summary Table'!BI15</f>
        <v>111.36279999999999</v>
      </c>
      <c r="L51" s="84">
        <f>'[1]Summary Table'!BI16</f>
        <v>116.4486</v>
      </c>
      <c r="M51" s="84">
        <f>'[1]Summary Table'!BI17</f>
        <v>109.77370000000001</v>
      </c>
      <c r="N51" s="84">
        <f>'[1]Summary Table'!BI18</f>
        <v>109.8212</v>
      </c>
      <c r="O51" s="84">
        <f>'[1]Summary Table'!BI5</f>
        <v>125.25490000000001</v>
      </c>
    </row>
    <row r="52" spans="2:15" x14ac:dyDescent="0.2">
      <c r="B52" s="79" t="s">
        <v>160</v>
      </c>
      <c r="C52" s="84">
        <f>'[1]Summary Table'!BJ7</f>
        <v>129.01910000000001</v>
      </c>
      <c r="D52" s="84">
        <f>'[1]Summary Table'!BJ8</f>
        <v>107.5656</v>
      </c>
      <c r="E52" s="84">
        <f>'[1]Summary Table'!BJ9</f>
        <v>126.23480000000001</v>
      </c>
      <c r="F52" s="84">
        <f>'[1]Summary Table'!BJ10</f>
        <v>142.50649999999999</v>
      </c>
      <c r="G52" s="84">
        <f>'[1]Summary Table'!BJ11</f>
        <v>122.8481</v>
      </c>
      <c r="H52" s="84">
        <f>'[1]Summary Table'!BJ12</f>
        <v>114.4357</v>
      </c>
      <c r="I52" s="84">
        <f>'[1]Summary Table'!BJ13</f>
        <v>133.995</v>
      </c>
      <c r="J52" s="84">
        <f>'[1]Summary Table'!BJ14</f>
        <v>127.33799999999999</v>
      </c>
      <c r="K52" s="84">
        <f>'[1]Summary Table'!BJ15</f>
        <v>113.2099</v>
      </c>
      <c r="L52" s="84">
        <f>'[1]Summary Table'!BJ16</f>
        <v>120.2184</v>
      </c>
      <c r="M52" s="84">
        <f>'[1]Summary Table'!BJ17</f>
        <v>111.8584</v>
      </c>
      <c r="N52" s="84">
        <f>'[1]Summary Table'!BJ18</f>
        <v>112.9281</v>
      </c>
      <c r="O52" s="84">
        <f>'[1]Summary Table'!BJ5</f>
        <v>128.84549999999999</v>
      </c>
    </row>
    <row r="53" spans="2:15" x14ac:dyDescent="0.2">
      <c r="B53" s="79" t="s">
        <v>159</v>
      </c>
      <c r="C53" s="84">
        <f>'[1]Summary Table'!BK7</f>
        <v>136.00540000000001</v>
      </c>
      <c r="D53" s="84">
        <f>'[1]Summary Table'!BK8</f>
        <v>109.2165</v>
      </c>
      <c r="E53" s="84">
        <f>'[1]Summary Table'!BK9</f>
        <v>127.28230000000001</v>
      </c>
      <c r="F53" s="84">
        <f>'[1]Summary Table'!BK10</f>
        <v>138.87860000000001</v>
      </c>
      <c r="G53" s="84">
        <f>'[1]Summary Table'!BK11</f>
        <v>125.76260000000001</v>
      </c>
      <c r="H53" s="84">
        <f>'[1]Summary Table'!BK12</f>
        <v>114.50490000000001</v>
      </c>
      <c r="I53" s="84">
        <f>'[1]Summary Table'!BK13</f>
        <v>131.803</v>
      </c>
      <c r="J53" s="84">
        <f>'[1]Summary Table'!BK14</f>
        <v>127.7871</v>
      </c>
      <c r="K53" s="84">
        <f>'[1]Summary Table'!BK15</f>
        <v>112.4117</v>
      </c>
      <c r="L53" s="84">
        <f>'[1]Summary Table'!BK16</f>
        <v>118.0698</v>
      </c>
      <c r="M53" s="84">
        <f>'[1]Summary Table'!BK17</f>
        <v>112.75190000000001</v>
      </c>
      <c r="N53" s="84">
        <f>'[1]Summary Table'!BK18</f>
        <v>113.22110000000001</v>
      </c>
      <c r="O53" s="84">
        <f>'[1]Summary Table'!$BK$5</f>
        <v>127.9278</v>
      </c>
    </row>
    <row r="54" spans="2:15" x14ac:dyDescent="0.2">
      <c r="B54" s="79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</row>
    <row r="55" spans="2:15" ht="15.75" x14ac:dyDescent="0.25">
      <c r="B55" s="85" t="s">
        <v>171</v>
      </c>
      <c r="C55" s="81">
        <f>AVERAGE(C50:C53)</f>
        <v>127.71882500000001</v>
      </c>
      <c r="D55" s="81">
        <f t="shared" ref="D55:N55" si="0">AVERAGE(D50:D53)</f>
        <v>108.27307500000001</v>
      </c>
      <c r="E55" s="81">
        <f>AVERAGE(E50:E53)</f>
        <v>124.31807500000001</v>
      </c>
      <c r="F55" s="81">
        <f>AVERAGE(F50:F53)</f>
        <v>137.26013066159635</v>
      </c>
      <c r="G55" s="81">
        <f t="shared" si="0"/>
        <v>122.06132500000001</v>
      </c>
      <c r="H55" s="81">
        <f t="shared" si="0"/>
        <v>113.87475000000001</v>
      </c>
      <c r="I55" s="81">
        <f t="shared" si="0"/>
        <v>132.76394999999999</v>
      </c>
      <c r="J55" s="81">
        <f t="shared" si="0"/>
        <v>126.1494</v>
      </c>
      <c r="K55" s="81">
        <f t="shared" si="0"/>
        <v>111.063425</v>
      </c>
      <c r="L55" s="81">
        <f t="shared" si="0"/>
        <v>117.57335</v>
      </c>
      <c r="M55" s="81">
        <f t="shared" si="0"/>
        <v>110.32554999999999</v>
      </c>
      <c r="N55" s="81">
        <f t="shared" si="0"/>
        <v>111.16434999999998</v>
      </c>
      <c r="O55" s="81">
        <f>AVERAGE(O50:O53)</f>
        <v>126.14280167288082</v>
      </c>
    </row>
    <row r="56" spans="2:15" x14ac:dyDescent="0.2">
      <c r="B56" s="79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</row>
    <row r="57" spans="2:15" ht="15.75" x14ac:dyDescent="0.25">
      <c r="B57" s="80">
        <v>2023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</row>
    <row r="58" spans="2:15" x14ac:dyDescent="0.2">
      <c r="B58" s="79" t="s">
        <v>161</v>
      </c>
      <c r="C58" s="84">
        <v>135.35640000000001</v>
      </c>
      <c r="D58" s="84">
        <v>112.1789</v>
      </c>
      <c r="E58" s="84">
        <v>129.0086</v>
      </c>
      <c r="F58" s="84">
        <v>143.57239999999999</v>
      </c>
      <c r="G58" s="84">
        <v>131.7466</v>
      </c>
      <c r="H58" s="84">
        <v>114.5971</v>
      </c>
      <c r="I58" s="84">
        <v>135.60890000000001</v>
      </c>
      <c r="J58" s="84">
        <v>123.80110000000001</v>
      </c>
      <c r="K58" s="84">
        <v>112.91800000000001</v>
      </c>
      <c r="L58" s="84">
        <v>118.15860000000001</v>
      </c>
      <c r="M58" s="84">
        <v>115.58369999999999</v>
      </c>
      <c r="N58" s="84">
        <v>113.44499999999999</v>
      </c>
      <c r="O58" s="84">
        <v>130.5882</v>
      </c>
    </row>
    <row r="59" spans="2:15" x14ac:dyDescent="0.2">
      <c r="B59" s="79" t="s">
        <v>158</v>
      </c>
      <c r="C59" s="84">
        <v>134.04259999999999</v>
      </c>
      <c r="D59" s="84">
        <v>112.2199</v>
      </c>
      <c r="E59" s="84">
        <v>128.9007</v>
      </c>
      <c r="F59" s="84">
        <v>142.32730000000001</v>
      </c>
      <c r="G59" s="84">
        <v>134.06110000000001</v>
      </c>
      <c r="H59" s="84">
        <v>115.557</v>
      </c>
      <c r="I59" s="84">
        <v>135.8929</v>
      </c>
      <c r="J59" s="84">
        <v>123.80110000000001</v>
      </c>
      <c r="K59" s="84">
        <v>114.5675</v>
      </c>
      <c r="L59" s="84">
        <v>120.1146</v>
      </c>
      <c r="M59" s="84">
        <v>114.40170000000001</v>
      </c>
      <c r="N59" s="84">
        <v>114.5641</v>
      </c>
      <c r="O59" s="84">
        <v>130.4307</v>
      </c>
    </row>
    <row r="60" spans="2:15" x14ac:dyDescent="0.2">
      <c r="B60" s="79" t="s">
        <v>160</v>
      </c>
      <c r="C60" s="84">
        <v>135.3272</v>
      </c>
      <c r="D60" s="84">
        <v>112.5051</v>
      </c>
      <c r="E60" s="84">
        <v>128.852</v>
      </c>
      <c r="F60" s="84">
        <v>141.2336</v>
      </c>
      <c r="G60" s="84">
        <v>135.5617</v>
      </c>
      <c r="H60" s="84">
        <v>115.6712</v>
      </c>
      <c r="I60" s="84">
        <v>135.92599999999999</v>
      </c>
      <c r="J60" s="84">
        <v>125.28100000000001</v>
      </c>
      <c r="K60" s="84">
        <v>116.25320000000001</v>
      </c>
      <c r="L60" s="84">
        <v>121.8814</v>
      </c>
      <c r="M60" s="84">
        <v>114.41370000000001</v>
      </c>
      <c r="N60" s="84">
        <v>113.3263</v>
      </c>
      <c r="O60" s="84">
        <v>130.33109999999999</v>
      </c>
    </row>
    <row r="61" spans="2:15" s="142" customFormat="1" x14ac:dyDescent="0.2">
      <c r="B61" s="143" t="s">
        <v>159</v>
      </c>
      <c r="C61" s="146">
        <v>135.1506</v>
      </c>
      <c r="D61" s="146">
        <v>112.3051</v>
      </c>
      <c r="E61" s="146">
        <v>129.19919999999999</v>
      </c>
      <c r="F61" s="146">
        <v>147.02199999999999</v>
      </c>
      <c r="G61" s="146">
        <v>137.5076</v>
      </c>
      <c r="H61" s="146">
        <v>116.29089999999999</v>
      </c>
      <c r="I61" s="146">
        <v>137.2182</v>
      </c>
      <c r="J61" s="146">
        <v>126.73260000000001</v>
      </c>
      <c r="K61" s="146">
        <v>113.64790000000001</v>
      </c>
      <c r="L61" s="146">
        <v>122.21510000000001</v>
      </c>
      <c r="M61" s="146">
        <v>113.164</v>
      </c>
      <c r="N61" s="146">
        <v>114.4092</v>
      </c>
      <c r="O61" s="146">
        <v>132.48509999999999</v>
      </c>
    </row>
    <row r="62" spans="2:15" s="142" customFormat="1" x14ac:dyDescent="0.2">
      <c r="B62" s="143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</row>
    <row r="63" spans="2:15" s="161" customFormat="1" ht="15.75" x14ac:dyDescent="0.25">
      <c r="B63" s="144" t="s">
        <v>296</v>
      </c>
      <c r="C63" s="145">
        <f>AVERAGE(C58:C61)</f>
        <v>134.9692</v>
      </c>
      <c r="D63" s="145">
        <f t="shared" ref="D63:O63" si="1">AVERAGE(D58:D61)</f>
        <v>112.30225</v>
      </c>
      <c r="E63" s="145">
        <f t="shared" si="1"/>
        <v>128.99012500000001</v>
      </c>
      <c r="F63" s="145">
        <f t="shared" si="1"/>
        <v>143.53882499999997</v>
      </c>
      <c r="G63" s="145">
        <f t="shared" si="1"/>
        <v>134.71925000000002</v>
      </c>
      <c r="H63" s="145">
        <f t="shared" si="1"/>
        <v>115.52904999999998</v>
      </c>
      <c r="I63" s="145">
        <f t="shared" si="1"/>
        <v>136.16149999999999</v>
      </c>
      <c r="J63" s="145">
        <f t="shared" si="1"/>
        <v>124.90394999999999</v>
      </c>
      <c r="K63" s="145">
        <f t="shared" si="1"/>
        <v>114.34665</v>
      </c>
      <c r="L63" s="145">
        <f t="shared" si="1"/>
        <v>120.59242500000001</v>
      </c>
      <c r="M63" s="145">
        <f t="shared" si="1"/>
        <v>114.39077499999999</v>
      </c>
      <c r="N63" s="145">
        <f t="shared" si="1"/>
        <v>113.93615</v>
      </c>
      <c r="O63" s="145">
        <f t="shared" si="1"/>
        <v>130.958775</v>
      </c>
    </row>
    <row r="64" spans="2:15" s="142" customFormat="1" ht="15.75" x14ac:dyDescent="0.25">
      <c r="B64" s="144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</row>
    <row r="65" spans="2:15" ht="15.75" x14ac:dyDescent="0.25">
      <c r="B65" s="144">
        <v>2024</v>
      </c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</row>
    <row r="66" spans="2:15" x14ac:dyDescent="0.2">
      <c r="B66" s="143" t="s">
        <v>161</v>
      </c>
      <c r="C66" s="146">
        <v>136.89940000000001</v>
      </c>
      <c r="D66" s="146">
        <v>112.2788</v>
      </c>
      <c r="E66" s="146">
        <v>131.4742</v>
      </c>
      <c r="F66" s="146">
        <v>147.29169999999999</v>
      </c>
      <c r="G66" s="146">
        <v>136.35159999999999</v>
      </c>
      <c r="H66" s="146">
        <v>117.4225</v>
      </c>
      <c r="I66" s="146">
        <v>132.00790000000001</v>
      </c>
      <c r="J66" s="146">
        <v>133.00640000000001</v>
      </c>
      <c r="K66" s="146">
        <v>115.57729999999999</v>
      </c>
      <c r="L66" s="146">
        <v>127.5324</v>
      </c>
      <c r="M66" s="146">
        <v>113.41070000000001</v>
      </c>
      <c r="N66" s="146">
        <v>114.82170000000001</v>
      </c>
      <c r="O66" s="146">
        <v>132.52029999999999</v>
      </c>
    </row>
    <row r="67" spans="2:15" x14ac:dyDescent="0.2">
      <c r="B67" s="143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</row>
    <row r="68" spans="2:15" ht="15.75" x14ac:dyDescent="0.25">
      <c r="B68" s="86" t="s">
        <v>162</v>
      </c>
      <c r="C68" s="145">
        <v>1.1399534857605598</v>
      </c>
      <c r="D68" s="145">
        <v>8.9054180420743298E-2</v>
      </c>
      <c r="E68" s="145">
        <v>1.9111904167629095</v>
      </c>
      <c r="F68" s="145">
        <v>2.5905396859006355</v>
      </c>
      <c r="G68" s="145">
        <v>3.4953463694698685</v>
      </c>
      <c r="H68" s="145">
        <v>2.4655074168543551</v>
      </c>
      <c r="I68" s="145">
        <v>-2.6554304326633424</v>
      </c>
      <c r="J68" s="145">
        <v>7.4355559037843824</v>
      </c>
      <c r="K68" s="145">
        <v>2.3550718220301343</v>
      </c>
      <c r="L68" s="145">
        <v>7.9332354987279707</v>
      </c>
      <c r="M68" s="145">
        <v>-1.8800228751977899</v>
      </c>
      <c r="N68" s="145">
        <v>1.2135396006875701</v>
      </c>
      <c r="O68" s="145">
        <v>1.4795364359107417</v>
      </c>
    </row>
    <row r="69" spans="2:15" ht="15.75" x14ac:dyDescent="0.25">
      <c r="B69" s="87" t="s">
        <v>163</v>
      </c>
      <c r="C69" s="145">
        <v>1.2939639187691487</v>
      </c>
      <c r="D69" s="145">
        <v>-2.3418348765988365E-2</v>
      </c>
      <c r="E69" s="145">
        <v>1.7608468163889606</v>
      </c>
      <c r="F69" s="145">
        <v>0.1834419338602388</v>
      </c>
      <c r="G69" s="145">
        <v>-0.8406808060063633</v>
      </c>
      <c r="H69" s="145">
        <v>0.97307699914611201</v>
      </c>
      <c r="I69" s="145">
        <v>-3.7970910564341973</v>
      </c>
      <c r="J69" s="145">
        <v>4.9504231744634044</v>
      </c>
      <c r="K69" s="145">
        <v>1.6976996495315679</v>
      </c>
      <c r="L69" s="145">
        <v>4.350771713151639</v>
      </c>
      <c r="M69" s="145">
        <v>0.21800219150967104</v>
      </c>
      <c r="N69" s="145">
        <v>0.3605479279638425</v>
      </c>
      <c r="O69" s="145">
        <v>2.6569025497964097E-2</v>
      </c>
    </row>
  </sheetData>
  <mergeCells count="2">
    <mergeCell ref="B2:O2"/>
    <mergeCell ref="B3:O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B9FB-136C-4FC8-871C-08277ACECF37}">
  <dimension ref="B2:H101"/>
  <sheetViews>
    <sheetView workbookViewId="0">
      <selection activeCell="F68" sqref="F68"/>
    </sheetView>
  </sheetViews>
  <sheetFormatPr defaultRowHeight="15" x14ac:dyDescent="0.2"/>
  <cols>
    <col min="1" max="1" width="9.140625" style="119"/>
    <col min="2" max="2" width="2.7109375" style="119" customWidth="1"/>
    <col min="3" max="3" width="53.5703125" style="119" bestFit="1" customWidth="1"/>
    <col min="4" max="4" width="17" style="119" bestFit="1" customWidth="1"/>
    <col min="5" max="7" width="11.5703125" style="119" customWidth="1"/>
    <col min="8" max="8" width="2.7109375" style="119" customWidth="1"/>
    <col min="9" max="16384" width="9.140625" style="119"/>
  </cols>
  <sheetData>
    <row r="2" spans="2:8" ht="15.75" x14ac:dyDescent="0.25">
      <c r="B2" s="120"/>
      <c r="C2" s="211" t="s">
        <v>180</v>
      </c>
      <c r="D2" s="211"/>
      <c r="E2" s="211"/>
      <c r="F2" s="211"/>
      <c r="G2" s="211"/>
      <c r="H2" s="120"/>
    </row>
    <row r="3" spans="2:8" ht="15.75" x14ac:dyDescent="0.25">
      <c r="B3" s="120"/>
      <c r="C3" s="211" t="s">
        <v>300</v>
      </c>
      <c r="D3" s="211"/>
      <c r="E3" s="211"/>
      <c r="F3" s="211"/>
      <c r="G3" s="211"/>
      <c r="H3" s="120"/>
    </row>
    <row r="4" spans="2:8" ht="15.75" x14ac:dyDescent="0.25">
      <c r="B4" s="120"/>
      <c r="C4" s="114"/>
      <c r="D4" s="114"/>
      <c r="E4" s="120"/>
      <c r="F4" s="120"/>
      <c r="G4" s="120"/>
      <c r="H4" s="120"/>
    </row>
    <row r="5" spans="2:8" ht="15.75" x14ac:dyDescent="0.25">
      <c r="B5" s="120"/>
      <c r="C5" s="115"/>
      <c r="D5" s="116"/>
      <c r="E5" s="213"/>
      <c r="F5" s="213"/>
      <c r="G5" s="213"/>
      <c r="H5" s="120"/>
    </row>
    <row r="6" spans="2:8" ht="15.75" x14ac:dyDescent="0.25">
      <c r="B6" s="120"/>
      <c r="C6" s="118" t="s">
        <v>181</v>
      </c>
      <c r="D6" s="117" t="s">
        <v>182</v>
      </c>
      <c r="E6" s="162" t="s">
        <v>298</v>
      </c>
      <c r="F6" s="162" t="s">
        <v>295</v>
      </c>
      <c r="G6" s="162" t="s">
        <v>299</v>
      </c>
      <c r="H6" s="164"/>
    </row>
    <row r="7" spans="2:8" ht="15.75" x14ac:dyDescent="0.25">
      <c r="B7" s="120"/>
      <c r="C7" s="120"/>
      <c r="D7" s="120"/>
      <c r="E7" s="165"/>
      <c r="F7" s="165"/>
      <c r="G7" s="165"/>
      <c r="H7" s="164"/>
    </row>
    <row r="8" spans="2:8" x14ac:dyDescent="0.2">
      <c r="B8" s="120"/>
      <c r="C8" s="120" t="s">
        <v>183</v>
      </c>
      <c r="D8" s="120" t="s">
        <v>184</v>
      </c>
      <c r="E8" s="166">
        <v>3.09</v>
      </c>
      <c r="F8" s="166">
        <v>2.99</v>
      </c>
      <c r="G8" s="166">
        <v>2.956666666666667</v>
      </c>
      <c r="H8" s="164"/>
    </row>
    <row r="9" spans="2:8" x14ac:dyDescent="0.2">
      <c r="B9" s="120"/>
      <c r="C9" s="120" t="s">
        <v>185</v>
      </c>
      <c r="D9" s="120" t="s">
        <v>186</v>
      </c>
      <c r="E9" s="166">
        <v>6.8900000000000006</v>
      </c>
      <c r="F9" s="166">
        <v>5.7899999999999991</v>
      </c>
      <c r="G9" s="166">
        <v>6.6566666666666663</v>
      </c>
      <c r="H9" s="164"/>
    </row>
    <row r="10" spans="2:8" x14ac:dyDescent="0.2">
      <c r="B10" s="120"/>
      <c r="C10" s="120" t="s">
        <v>187</v>
      </c>
      <c r="D10" s="120" t="s">
        <v>188</v>
      </c>
      <c r="E10" s="166">
        <v>13.29</v>
      </c>
      <c r="F10" s="166">
        <v>13.423333333333332</v>
      </c>
      <c r="G10" s="166">
        <v>13.423333333333332</v>
      </c>
      <c r="H10" s="164"/>
    </row>
    <row r="11" spans="2:8" x14ac:dyDescent="0.2">
      <c r="B11" s="120"/>
      <c r="C11" s="120" t="s">
        <v>189</v>
      </c>
      <c r="D11" s="120" t="s">
        <v>188</v>
      </c>
      <c r="E11" s="166">
        <v>6.1100000000000012</v>
      </c>
      <c r="F11" s="166">
        <v>6.410000000000001</v>
      </c>
      <c r="G11" s="166">
        <v>6.3100000000000005</v>
      </c>
      <c r="H11" s="164"/>
    </row>
    <row r="12" spans="2:8" x14ac:dyDescent="0.2">
      <c r="B12" s="120"/>
      <c r="C12" s="120"/>
      <c r="D12" s="120"/>
      <c r="E12" s="166"/>
      <c r="F12" s="166"/>
      <c r="G12" s="166"/>
      <c r="H12" s="164"/>
    </row>
    <row r="13" spans="2:8" x14ac:dyDescent="0.2">
      <c r="B13" s="120"/>
      <c r="C13" s="120" t="s">
        <v>190</v>
      </c>
      <c r="D13" s="120" t="s">
        <v>191</v>
      </c>
      <c r="E13" s="166">
        <v>7.37</v>
      </c>
      <c r="F13" s="166">
        <v>7.1966666666666663</v>
      </c>
      <c r="G13" s="166">
        <v>7.0100000000000007</v>
      </c>
      <c r="H13" s="164"/>
    </row>
    <row r="14" spans="2:8" x14ac:dyDescent="0.2">
      <c r="B14" s="120"/>
      <c r="C14" s="120" t="s">
        <v>192</v>
      </c>
      <c r="D14" s="120" t="s">
        <v>193</v>
      </c>
      <c r="E14" s="166">
        <v>6.1533333333333333</v>
      </c>
      <c r="F14" s="166">
        <v>6.8233333333333333</v>
      </c>
      <c r="G14" s="166">
        <v>6.8233333333333333</v>
      </c>
      <c r="H14" s="164"/>
    </row>
    <row r="15" spans="2:8" x14ac:dyDescent="0.2">
      <c r="B15" s="120"/>
      <c r="C15" s="120"/>
      <c r="D15" s="120"/>
      <c r="E15" s="166"/>
      <c r="F15" s="166"/>
      <c r="G15" s="166"/>
      <c r="H15" s="164"/>
    </row>
    <row r="16" spans="2:8" x14ac:dyDescent="0.2">
      <c r="B16" s="120"/>
      <c r="C16" s="120" t="s">
        <v>194</v>
      </c>
      <c r="D16" s="120" t="s">
        <v>191</v>
      </c>
      <c r="E16" s="166">
        <v>13.516666666666666</v>
      </c>
      <c r="F16" s="166">
        <v>15.600000000000001</v>
      </c>
      <c r="G16" s="166">
        <v>15.38</v>
      </c>
      <c r="H16" s="164"/>
    </row>
    <row r="17" spans="2:8" x14ac:dyDescent="0.2">
      <c r="B17" s="120"/>
      <c r="C17" s="120" t="s">
        <v>195</v>
      </c>
      <c r="D17" s="120" t="s">
        <v>196</v>
      </c>
      <c r="E17" s="166">
        <v>1.8066666666666666</v>
      </c>
      <c r="F17" s="166">
        <v>1.8233333333333335</v>
      </c>
      <c r="G17" s="166">
        <v>1.8566666666666667</v>
      </c>
      <c r="H17" s="164"/>
    </row>
    <row r="18" spans="2:8" x14ac:dyDescent="0.2">
      <c r="B18" s="120"/>
      <c r="C18" s="120"/>
      <c r="D18" s="120"/>
      <c r="E18" s="166"/>
      <c r="F18" s="166"/>
      <c r="G18" s="166"/>
      <c r="H18" s="164"/>
    </row>
    <row r="19" spans="2:8" x14ac:dyDescent="0.2">
      <c r="B19" s="120"/>
      <c r="C19" s="120" t="s">
        <v>197</v>
      </c>
      <c r="D19" s="120" t="s">
        <v>198</v>
      </c>
      <c r="E19" s="166">
        <v>2.7900000000000005</v>
      </c>
      <c r="F19" s="166">
        <v>2.7233333333333332</v>
      </c>
      <c r="G19" s="166">
        <v>2.7233333333333332</v>
      </c>
      <c r="H19" s="164"/>
    </row>
    <row r="20" spans="2:8" x14ac:dyDescent="0.2">
      <c r="B20" s="120"/>
      <c r="C20" s="120" t="s">
        <v>199</v>
      </c>
      <c r="D20" s="120" t="s">
        <v>200</v>
      </c>
      <c r="E20" s="166">
        <v>7.9733333333333336</v>
      </c>
      <c r="F20" s="166">
        <v>4.4400000000000004</v>
      </c>
      <c r="G20" s="166">
        <v>5.5633333333333326</v>
      </c>
      <c r="H20" s="164"/>
    </row>
    <row r="21" spans="2:8" x14ac:dyDescent="0.2">
      <c r="B21" s="120"/>
      <c r="C21" s="120" t="s">
        <v>201</v>
      </c>
      <c r="D21" s="120" t="s">
        <v>202</v>
      </c>
      <c r="E21" s="166">
        <v>5.69</v>
      </c>
      <c r="F21" s="166">
        <v>6.7566666666666677</v>
      </c>
      <c r="G21" s="166">
        <v>6.4899999999999993</v>
      </c>
      <c r="H21" s="164"/>
    </row>
    <row r="22" spans="2:8" x14ac:dyDescent="0.2">
      <c r="B22" s="120"/>
      <c r="C22" s="120" t="s">
        <v>203</v>
      </c>
      <c r="D22" s="120" t="s">
        <v>204</v>
      </c>
      <c r="E22" s="166">
        <v>9.6233333333333348</v>
      </c>
      <c r="F22" s="166">
        <v>8.8566666666666674</v>
      </c>
      <c r="G22" s="166">
        <v>8.99</v>
      </c>
      <c r="H22" s="164"/>
    </row>
    <row r="23" spans="2:8" x14ac:dyDescent="0.2">
      <c r="B23" s="120"/>
      <c r="C23" s="120"/>
      <c r="D23" s="120"/>
      <c r="E23" s="166"/>
      <c r="F23" s="166"/>
      <c r="G23" s="166"/>
      <c r="H23" s="164"/>
    </row>
    <row r="24" spans="2:8" x14ac:dyDescent="0.2">
      <c r="B24" s="120"/>
      <c r="C24" s="120" t="s">
        <v>205</v>
      </c>
      <c r="D24" s="120" t="s">
        <v>191</v>
      </c>
      <c r="E24" s="166">
        <v>1.2566666666666666</v>
      </c>
      <c r="F24" s="166">
        <v>1.2566666666666666</v>
      </c>
      <c r="G24" s="166">
        <v>1.18</v>
      </c>
      <c r="H24" s="164"/>
    </row>
    <row r="25" spans="2:8" x14ac:dyDescent="0.2">
      <c r="B25" s="120"/>
      <c r="C25" s="120" t="s">
        <v>206</v>
      </c>
      <c r="D25" s="120" t="s">
        <v>191</v>
      </c>
      <c r="E25" s="166">
        <v>2.7766666666666668</v>
      </c>
      <c r="F25" s="166">
        <v>2.6799999999999997</v>
      </c>
      <c r="G25" s="166">
        <v>2.5466666666666664</v>
      </c>
      <c r="H25" s="164"/>
    </row>
    <row r="26" spans="2:8" x14ac:dyDescent="0.2">
      <c r="B26" s="120"/>
      <c r="C26" s="120" t="s">
        <v>207</v>
      </c>
      <c r="D26" s="120" t="s">
        <v>191</v>
      </c>
      <c r="E26" s="166">
        <v>1.8666666666666665</v>
      </c>
      <c r="F26" s="166">
        <v>2.1066666666666669</v>
      </c>
      <c r="G26" s="166">
        <v>1.7333333333333334</v>
      </c>
      <c r="H26" s="164"/>
    </row>
    <row r="27" spans="2:8" x14ac:dyDescent="0.2">
      <c r="B27" s="120"/>
      <c r="C27" s="120" t="s">
        <v>208</v>
      </c>
      <c r="D27" s="120" t="s">
        <v>191</v>
      </c>
      <c r="E27" s="166">
        <v>4.7299999999999995</v>
      </c>
      <c r="F27" s="166">
        <v>5.2</v>
      </c>
      <c r="G27" s="166">
        <v>4.6766666666666667</v>
      </c>
      <c r="H27" s="164"/>
    </row>
    <row r="28" spans="2:8" x14ac:dyDescent="0.2">
      <c r="B28" s="120"/>
      <c r="C28" s="120" t="s">
        <v>209</v>
      </c>
      <c r="D28" s="120" t="str">
        <f>[2]Prices!K339</f>
        <v>per lb</v>
      </c>
      <c r="E28" s="166">
        <v>3.86</v>
      </c>
      <c r="F28" s="166">
        <v>3.6300000000000003</v>
      </c>
      <c r="G28" s="166">
        <v>4.9466666666666672</v>
      </c>
      <c r="H28" s="164"/>
    </row>
    <row r="29" spans="2:8" x14ac:dyDescent="0.2">
      <c r="B29" s="120"/>
      <c r="C29" s="120"/>
      <c r="D29" s="120"/>
      <c r="E29" s="166"/>
      <c r="F29" s="166"/>
      <c r="G29" s="166"/>
      <c r="H29" s="164"/>
    </row>
    <row r="30" spans="2:8" x14ac:dyDescent="0.2">
      <c r="B30" s="120"/>
      <c r="C30" s="120" t="s">
        <v>210</v>
      </c>
      <c r="D30" s="120" t="s">
        <v>211</v>
      </c>
      <c r="E30" s="166">
        <v>4.1900000000000004</v>
      </c>
      <c r="F30" s="166">
        <v>3.5700000000000003</v>
      </c>
      <c r="G30" s="166">
        <v>3.1233333333333335</v>
      </c>
      <c r="H30" s="164"/>
    </row>
    <row r="31" spans="2:8" x14ac:dyDescent="0.2">
      <c r="B31" s="120"/>
      <c r="C31" s="120" t="s">
        <v>212</v>
      </c>
      <c r="D31" s="120" t="s">
        <v>191</v>
      </c>
      <c r="E31" s="166">
        <v>3.7266666666666666</v>
      </c>
      <c r="F31" s="166">
        <v>4.1366666666666667</v>
      </c>
      <c r="G31" s="166">
        <v>4.5333333333333332</v>
      </c>
      <c r="H31" s="164"/>
    </row>
    <row r="32" spans="2:8" x14ac:dyDescent="0.2">
      <c r="B32" s="120"/>
      <c r="C32" s="120" t="s">
        <v>213</v>
      </c>
      <c r="D32" s="120" t="s">
        <v>214</v>
      </c>
      <c r="E32" s="166">
        <v>5.5666666666666664</v>
      </c>
      <c r="F32" s="166">
        <v>5.0333333333333341</v>
      </c>
      <c r="G32" s="166">
        <v>4.9666666666666668</v>
      </c>
      <c r="H32" s="164"/>
    </row>
    <row r="33" spans="2:8" x14ac:dyDescent="0.2">
      <c r="B33" s="120"/>
      <c r="C33" s="120"/>
      <c r="D33" s="120"/>
      <c r="E33" s="166"/>
      <c r="F33" s="166"/>
      <c r="G33" s="166"/>
      <c r="H33" s="164"/>
    </row>
    <row r="34" spans="2:8" x14ac:dyDescent="0.2">
      <c r="B34" s="120"/>
      <c r="C34" s="120" t="s">
        <v>215</v>
      </c>
      <c r="D34" s="120" t="s">
        <v>216</v>
      </c>
      <c r="E34" s="166">
        <v>3.4899999999999998</v>
      </c>
      <c r="F34" s="166">
        <v>4.0566666666666675</v>
      </c>
      <c r="G34" s="166">
        <v>5.2433333333333332</v>
      </c>
      <c r="H34" s="164"/>
    </row>
    <row r="35" spans="2:8" x14ac:dyDescent="0.2">
      <c r="B35" s="120"/>
      <c r="C35" s="120" t="s">
        <v>217</v>
      </c>
      <c r="D35" s="120" t="s">
        <v>218</v>
      </c>
      <c r="E35" s="166">
        <v>1.6933333333333334</v>
      </c>
      <c r="F35" s="166">
        <v>1.8233333333333333</v>
      </c>
      <c r="G35" s="166">
        <v>1.89</v>
      </c>
      <c r="H35" s="164"/>
    </row>
    <row r="36" spans="2:8" x14ac:dyDescent="0.2">
      <c r="B36" s="120"/>
      <c r="C36" s="120"/>
      <c r="D36" s="120"/>
      <c r="E36" s="166"/>
      <c r="F36" s="166"/>
      <c r="G36" s="166"/>
      <c r="H36" s="164"/>
    </row>
    <row r="37" spans="2:8" x14ac:dyDescent="0.2">
      <c r="B37" s="120"/>
      <c r="C37" s="120" t="s">
        <v>219</v>
      </c>
      <c r="D37" s="120" t="s">
        <v>220</v>
      </c>
      <c r="E37" s="166">
        <v>8.1266666666666669</v>
      </c>
      <c r="F37" s="166">
        <v>8.2566666666666677</v>
      </c>
      <c r="G37" s="166">
        <v>7.7899999999999991</v>
      </c>
      <c r="H37" s="164"/>
    </row>
    <row r="38" spans="2:8" x14ac:dyDescent="0.2">
      <c r="B38" s="120"/>
      <c r="C38" s="120" t="s">
        <v>221</v>
      </c>
      <c r="D38" s="120" t="s">
        <v>222</v>
      </c>
      <c r="E38" s="166">
        <v>9.1566666666666663</v>
      </c>
      <c r="F38" s="166">
        <v>10.256666666666668</v>
      </c>
      <c r="G38" s="166">
        <v>10.256666666666668</v>
      </c>
      <c r="H38" s="164"/>
    </row>
    <row r="39" spans="2:8" x14ac:dyDescent="0.2">
      <c r="B39" s="120"/>
      <c r="C39" s="120" t="s">
        <v>223</v>
      </c>
      <c r="D39" s="120" t="s">
        <v>184</v>
      </c>
      <c r="E39" s="166">
        <v>1.4066666666666665</v>
      </c>
      <c r="F39" s="166">
        <v>1.5733333333333333</v>
      </c>
      <c r="G39" s="166">
        <v>1.6566666666666665</v>
      </c>
      <c r="H39" s="164"/>
    </row>
    <row r="40" spans="2:8" x14ac:dyDescent="0.2">
      <c r="B40" s="120"/>
      <c r="C40" s="120"/>
      <c r="D40" s="120"/>
      <c r="E40" s="166"/>
      <c r="F40" s="166"/>
      <c r="G40" s="166"/>
      <c r="H40" s="164"/>
    </row>
    <row r="41" spans="2:8" x14ac:dyDescent="0.2">
      <c r="B41" s="120"/>
      <c r="C41" s="120" t="s">
        <v>224</v>
      </c>
      <c r="D41" s="120" t="s">
        <v>193</v>
      </c>
      <c r="E41" s="166">
        <v>1.3374999999999999</v>
      </c>
      <c r="F41" s="166">
        <v>1.35</v>
      </c>
      <c r="G41" s="166">
        <v>1.3374999999999999</v>
      </c>
      <c r="H41" s="164"/>
    </row>
    <row r="42" spans="2:8" x14ac:dyDescent="0.2">
      <c r="B42" s="120"/>
      <c r="C42" s="120" t="s">
        <v>224</v>
      </c>
      <c r="D42" s="120" t="s">
        <v>225</v>
      </c>
      <c r="E42" s="166">
        <v>29.244999999999997</v>
      </c>
      <c r="F42" s="166">
        <v>29.244999999999997</v>
      </c>
      <c r="G42" s="166">
        <v>31.247499999999999</v>
      </c>
      <c r="H42" s="164"/>
    </row>
    <row r="43" spans="2:8" x14ac:dyDescent="0.2">
      <c r="B43" s="120"/>
      <c r="C43" s="120" t="s">
        <v>226</v>
      </c>
      <c r="D43" s="120" t="s">
        <v>227</v>
      </c>
      <c r="E43" s="166">
        <v>5.3</v>
      </c>
      <c r="F43" s="166">
        <v>5.3</v>
      </c>
      <c r="G43" s="166">
        <v>5.7</v>
      </c>
      <c r="H43" s="164"/>
    </row>
    <row r="44" spans="2:8" x14ac:dyDescent="0.2">
      <c r="B44" s="120"/>
      <c r="C44" s="120"/>
      <c r="D44" s="120"/>
      <c r="E44" s="166"/>
      <c r="F44" s="166"/>
      <c r="G44" s="166"/>
      <c r="H44" s="164"/>
    </row>
    <row r="45" spans="2:8" x14ac:dyDescent="0.2">
      <c r="B45" s="120"/>
      <c r="C45" s="120" t="s">
        <v>228</v>
      </c>
      <c r="D45" s="120" t="s">
        <v>229</v>
      </c>
      <c r="E45" s="166">
        <v>49.54</v>
      </c>
      <c r="F45" s="166">
        <v>45.83</v>
      </c>
      <c r="G45" s="166">
        <v>43.434999999999995</v>
      </c>
      <c r="H45" s="164"/>
    </row>
    <row r="46" spans="2:8" x14ac:dyDescent="0.2">
      <c r="B46" s="120"/>
      <c r="C46" s="120" t="s">
        <v>230</v>
      </c>
      <c r="D46" s="120" t="s">
        <v>229</v>
      </c>
      <c r="E46" s="166">
        <v>39.106666666666662</v>
      </c>
      <c r="F46" s="166">
        <v>50.383333333333333</v>
      </c>
      <c r="G46" s="166">
        <v>43.626666666666665</v>
      </c>
      <c r="H46" s="164"/>
    </row>
    <row r="47" spans="2:8" x14ac:dyDescent="0.2">
      <c r="B47" s="120"/>
      <c r="C47" s="120" t="s">
        <v>231</v>
      </c>
      <c r="D47" s="120" t="s">
        <v>229</v>
      </c>
      <c r="E47" s="166">
        <v>12.595000000000001</v>
      </c>
      <c r="F47" s="166">
        <v>12.2675</v>
      </c>
      <c r="G47" s="166">
        <v>15.6975</v>
      </c>
      <c r="H47" s="164"/>
    </row>
    <row r="48" spans="2:8" x14ac:dyDescent="0.2">
      <c r="B48" s="120"/>
      <c r="C48" s="120"/>
      <c r="D48" s="120"/>
      <c r="E48" s="166"/>
      <c r="F48" s="166"/>
      <c r="G48" s="166"/>
      <c r="H48" s="164"/>
    </row>
    <row r="49" spans="2:8" x14ac:dyDescent="0.2">
      <c r="B49" s="120"/>
      <c r="C49" s="120" t="s">
        <v>232</v>
      </c>
      <c r="D49" s="120" t="s">
        <v>229</v>
      </c>
      <c r="E49" s="166">
        <v>67.995000000000005</v>
      </c>
      <c r="F49" s="166">
        <v>71.33</v>
      </c>
      <c r="G49" s="166">
        <v>64.625</v>
      </c>
      <c r="H49" s="164"/>
    </row>
    <row r="50" spans="2:8" x14ac:dyDescent="0.2">
      <c r="B50" s="120"/>
      <c r="C50" s="120" t="s">
        <v>233</v>
      </c>
      <c r="D50" s="120" t="s">
        <v>229</v>
      </c>
      <c r="E50" s="166">
        <v>23.367142857142856</v>
      </c>
      <c r="F50" s="166">
        <v>24.46857142857143</v>
      </c>
      <c r="G50" s="166">
        <v>24.611428571428572</v>
      </c>
      <c r="H50" s="164"/>
    </row>
    <row r="51" spans="2:8" x14ac:dyDescent="0.2">
      <c r="B51" s="120"/>
      <c r="C51" s="120" t="s">
        <v>234</v>
      </c>
      <c r="D51" s="120" t="s">
        <v>229</v>
      </c>
      <c r="E51" s="166">
        <v>39.012222222222221</v>
      </c>
      <c r="F51" s="166">
        <v>37.799999999999997</v>
      </c>
      <c r="G51" s="166">
        <v>39.584444444444443</v>
      </c>
      <c r="H51" s="164"/>
    </row>
    <row r="52" spans="2:8" x14ac:dyDescent="0.2">
      <c r="B52" s="120"/>
      <c r="C52" s="120"/>
      <c r="D52" s="120"/>
      <c r="E52" s="166"/>
      <c r="F52" s="166"/>
      <c r="G52" s="166"/>
      <c r="H52" s="164"/>
    </row>
    <row r="53" spans="2:8" x14ac:dyDescent="0.2">
      <c r="B53" s="120"/>
      <c r="C53" s="120" t="s">
        <v>235</v>
      </c>
      <c r="D53" s="120" t="s">
        <v>211</v>
      </c>
      <c r="E53" s="166">
        <v>24.580000000000002</v>
      </c>
      <c r="F53" s="166">
        <v>25.580000000000002</v>
      </c>
      <c r="G53" s="166">
        <v>24.5975</v>
      </c>
      <c r="H53" s="164"/>
    </row>
    <row r="54" spans="2:8" x14ac:dyDescent="0.2">
      <c r="B54" s="120"/>
      <c r="C54" s="120"/>
      <c r="D54" s="120"/>
      <c r="E54" s="166"/>
      <c r="F54" s="166"/>
      <c r="G54" s="166"/>
      <c r="H54" s="164"/>
    </row>
    <row r="55" spans="2:8" x14ac:dyDescent="0.2">
      <c r="B55" s="120"/>
      <c r="C55" s="120" t="s">
        <v>236</v>
      </c>
      <c r="D55" s="120" t="s">
        <v>229</v>
      </c>
      <c r="E55" s="166">
        <v>76.333333333333329</v>
      </c>
      <c r="F55" s="166">
        <v>74.773333333333326</v>
      </c>
      <c r="G55" s="166">
        <v>72.44</v>
      </c>
      <c r="H55" s="164"/>
    </row>
    <row r="56" spans="2:8" x14ac:dyDescent="0.2">
      <c r="B56" s="120"/>
      <c r="C56" s="120" t="s">
        <v>237</v>
      </c>
      <c r="D56" s="120" t="s">
        <v>229</v>
      </c>
      <c r="E56" s="166">
        <v>67</v>
      </c>
      <c r="F56" s="166">
        <v>70.443333333333328</v>
      </c>
      <c r="G56" s="166">
        <v>57.333333333333336</v>
      </c>
      <c r="H56" s="164"/>
    </row>
    <row r="57" spans="2:8" x14ac:dyDescent="0.2">
      <c r="B57" s="120"/>
      <c r="C57" s="120" t="s">
        <v>238</v>
      </c>
      <c r="D57" s="120" t="s">
        <v>229</v>
      </c>
      <c r="E57" s="166">
        <v>65.666666666666671</v>
      </c>
      <c r="F57" s="166">
        <v>66.33</v>
      </c>
      <c r="G57" s="166">
        <v>71.99666666666667</v>
      </c>
      <c r="H57" s="164"/>
    </row>
    <row r="58" spans="2:8" x14ac:dyDescent="0.2">
      <c r="B58" s="120"/>
      <c r="C58" s="120" t="s">
        <v>239</v>
      </c>
      <c r="D58" s="120" t="s">
        <v>229</v>
      </c>
      <c r="E58" s="166">
        <v>51.106666666666662</v>
      </c>
      <c r="F58" s="166">
        <v>44.326666666666661</v>
      </c>
      <c r="G58" s="166">
        <v>49.993333333333332</v>
      </c>
      <c r="H58" s="164"/>
    </row>
    <row r="59" spans="2:8" x14ac:dyDescent="0.2">
      <c r="B59" s="120"/>
      <c r="C59" s="122"/>
      <c r="D59" s="122"/>
      <c r="E59" s="123"/>
      <c r="F59" s="123"/>
      <c r="G59" s="123"/>
      <c r="H59" s="120"/>
    </row>
    <row r="60" spans="2:8" x14ac:dyDescent="0.2">
      <c r="B60" s="120"/>
      <c r="C60" s="120"/>
      <c r="D60" s="120"/>
      <c r="E60" s="121"/>
      <c r="F60" s="121"/>
      <c r="G60" s="121"/>
      <c r="H60" s="120"/>
    </row>
    <row r="61" spans="2:8" ht="15.75" x14ac:dyDescent="0.25">
      <c r="B61" s="120"/>
      <c r="C61" s="115"/>
      <c r="D61" s="116"/>
      <c r="E61" s="212"/>
      <c r="F61" s="212"/>
      <c r="G61" s="126"/>
      <c r="H61" s="120"/>
    </row>
    <row r="62" spans="2:8" ht="15.75" x14ac:dyDescent="0.25">
      <c r="B62" s="120"/>
      <c r="C62" s="124" t="str">
        <f t="shared" ref="C62:D62" si="0">C6</f>
        <v>Item</v>
      </c>
      <c r="D62" s="125" t="str">
        <f t="shared" si="0"/>
        <v>Quantity</v>
      </c>
      <c r="E62" s="162" t="s">
        <v>298</v>
      </c>
      <c r="F62" s="162" t="s">
        <v>295</v>
      </c>
      <c r="G62" s="162" t="s">
        <v>299</v>
      </c>
      <c r="H62" s="120"/>
    </row>
    <row r="63" spans="2:8" x14ac:dyDescent="0.2">
      <c r="B63" s="120"/>
      <c r="C63" s="120"/>
      <c r="D63" s="120"/>
      <c r="E63" s="121"/>
      <c r="F63" s="121"/>
      <c r="G63" s="121"/>
      <c r="H63" s="120"/>
    </row>
    <row r="64" spans="2:8" x14ac:dyDescent="0.2">
      <c r="B64" s="120"/>
      <c r="C64" s="120"/>
      <c r="D64" s="120"/>
      <c r="E64" s="121"/>
      <c r="F64" s="121"/>
      <c r="G64" s="121"/>
      <c r="H64" s="120"/>
    </row>
    <row r="65" spans="2:8" x14ac:dyDescent="0.2">
      <c r="B65" s="120"/>
      <c r="C65" s="120" t="s">
        <v>240</v>
      </c>
      <c r="D65" s="120" t="s">
        <v>241</v>
      </c>
      <c r="E65" s="166">
        <v>900</v>
      </c>
      <c r="F65" s="166">
        <v>1300</v>
      </c>
      <c r="G65" s="166">
        <v>1300</v>
      </c>
      <c r="H65" s="120"/>
    </row>
    <row r="66" spans="2:8" x14ac:dyDescent="0.2">
      <c r="B66" s="120"/>
      <c r="C66" s="120" t="s">
        <v>242</v>
      </c>
      <c r="D66" s="120" t="s">
        <v>241</v>
      </c>
      <c r="E66" s="166">
        <v>1300.3116666666665</v>
      </c>
      <c r="F66" s="166">
        <v>1391.4875</v>
      </c>
      <c r="G66" s="166">
        <v>1401.87</v>
      </c>
      <c r="H66" s="120"/>
    </row>
    <row r="67" spans="2:8" x14ac:dyDescent="0.2">
      <c r="B67" s="120"/>
      <c r="C67" s="120" t="s">
        <v>243</v>
      </c>
      <c r="D67" s="120" t="s">
        <v>241</v>
      </c>
      <c r="E67" s="166">
        <v>1986.5519999999999</v>
      </c>
      <c r="F67" s="166">
        <v>2085.152</v>
      </c>
      <c r="G67" s="166">
        <v>2134.6773333333335</v>
      </c>
      <c r="H67" s="120"/>
    </row>
    <row r="68" spans="2:8" x14ac:dyDescent="0.2">
      <c r="B68" s="120"/>
      <c r="C68" s="120" t="s">
        <v>244</v>
      </c>
      <c r="D68" s="120" t="s">
        <v>241</v>
      </c>
      <c r="E68" s="166">
        <v>2804</v>
      </c>
      <c r="F68" s="166">
        <v>2961.0519999999997</v>
      </c>
      <c r="G68" s="166">
        <v>3182.8620000000001</v>
      </c>
      <c r="H68" s="120"/>
    </row>
    <row r="69" spans="2:8" x14ac:dyDescent="0.2">
      <c r="B69" s="120"/>
      <c r="C69" s="120" t="s">
        <v>242</v>
      </c>
      <c r="D69" s="120" t="s">
        <v>245</v>
      </c>
      <c r="E69" s="166">
        <v>1215.1780000000001</v>
      </c>
      <c r="F69" s="166">
        <v>1322.2719999999999</v>
      </c>
      <c r="G69" s="166">
        <v>1344.9199999999998</v>
      </c>
      <c r="H69" s="120"/>
    </row>
    <row r="70" spans="2:8" x14ac:dyDescent="0.2">
      <c r="B70" s="120"/>
      <c r="C70" s="120" t="s">
        <v>243</v>
      </c>
      <c r="D70" s="120" t="s">
        <v>245</v>
      </c>
      <c r="E70" s="166">
        <v>1644.8571428571429</v>
      </c>
      <c r="F70" s="166">
        <v>1816.44</v>
      </c>
      <c r="G70" s="166">
        <v>1984.7685714285715</v>
      </c>
      <c r="H70" s="120"/>
    </row>
    <row r="71" spans="2:8" x14ac:dyDescent="0.2">
      <c r="B71" s="120"/>
      <c r="C71" s="120" t="s">
        <v>244</v>
      </c>
      <c r="D71" s="120" t="s">
        <v>245</v>
      </c>
      <c r="E71" s="166">
        <v>2099.7449999999999</v>
      </c>
      <c r="F71" s="166">
        <v>2186.08</v>
      </c>
      <c r="G71" s="166">
        <v>2230</v>
      </c>
      <c r="H71" s="120"/>
    </row>
    <row r="72" spans="2:8" x14ac:dyDescent="0.2">
      <c r="B72" s="120"/>
      <c r="C72" s="120" t="s">
        <v>242</v>
      </c>
      <c r="D72" s="120" t="s">
        <v>246</v>
      </c>
      <c r="E72" s="166">
        <v>1468.59</v>
      </c>
      <c r="F72" s="166">
        <v>1659.6599999999999</v>
      </c>
      <c r="G72" s="166">
        <v>1354.5</v>
      </c>
      <c r="H72" s="120"/>
    </row>
    <row r="73" spans="2:8" x14ac:dyDescent="0.2">
      <c r="B73" s="120"/>
      <c r="C73" s="120" t="s">
        <v>243</v>
      </c>
      <c r="D73" s="120" t="s">
        <v>246</v>
      </c>
      <c r="E73" s="166">
        <v>1623.2874999999999</v>
      </c>
      <c r="F73" s="166">
        <v>1957.37</v>
      </c>
      <c r="G73" s="166">
        <v>1967.8625</v>
      </c>
      <c r="H73" s="120"/>
    </row>
    <row r="74" spans="2:8" x14ac:dyDescent="0.2">
      <c r="B74" s="120"/>
      <c r="C74" s="120" t="s">
        <v>244</v>
      </c>
      <c r="D74" s="120" t="s">
        <v>246</v>
      </c>
      <c r="E74" s="166">
        <v>1945.7339999999999</v>
      </c>
      <c r="F74" s="166">
        <v>2091.29</v>
      </c>
      <c r="G74" s="166">
        <v>2124.3760000000002</v>
      </c>
      <c r="H74" s="120"/>
    </row>
    <row r="75" spans="2:8" x14ac:dyDescent="0.2">
      <c r="B75" s="120"/>
      <c r="C75" s="120"/>
      <c r="D75" s="120"/>
      <c r="E75" s="166"/>
      <c r="F75" s="166"/>
      <c r="G75" s="166"/>
      <c r="H75" s="120"/>
    </row>
    <row r="76" spans="2:8" x14ac:dyDescent="0.2">
      <c r="B76" s="120"/>
      <c r="C76" s="120" t="s">
        <v>247</v>
      </c>
      <c r="D76" s="120" t="s">
        <v>248</v>
      </c>
      <c r="E76" s="166">
        <v>2938.5685714285714</v>
      </c>
      <c r="F76" s="166">
        <v>2656.2857142857142</v>
      </c>
      <c r="G76" s="166">
        <v>2385.4285714285716</v>
      </c>
      <c r="H76" s="120"/>
    </row>
    <row r="77" spans="2:8" x14ac:dyDescent="0.2">
      <c r="B77" s="120"/>
      <c r="C77" s="120" t="s">
        <v>249</v>
      </c>
      <c r="D77" s="120" t="s">
        <v>250</v>
      </c>
      <c r="E77" s="166">
        <v>609.495</v>
      </c>
      <c r="F77" s="166">
        <v>609.495</v>
      </c>
      <c r="G77" s="166">
        <v>609</v>
      </c>
      <c r="H77" s="120"/>
    </row>
    <row r="78" spans="2:8" x14ac:dyDescent="0.2">
      <c r="B78" s="120"/>
      <c r="C78" s="120" t="s">
        <v>251</v>
      </c>
      <c r="D78" s="120" t="s">
        <v>250</v>
      </c>
      <c r="E78" s="166">
        <v>415.47428571428566</v>
      </c>
      <c r="F78" s="166">
        <v>432.40000000000003</v>
      </c>
      <c r="G78" s="166">
        <v>431.13142857142856</v>
      </c>
      <c r="H78" s="120"/>
    </row>
    <row r="79" spans="2:8" x14ac:dyDescent="0.2">
      <c r="B79" s="120"/>
      <c r="C79" s="120"/>
      <c r="D79" s="120"/>
      <c r="E79" s="166"/>
      <c r="F79" s="166"/>
      <c r="G79" s="166"/>
      <c r="H79" s="120"/>
    </row>
    <row r="80" spans="2:8" x14ac:dyDescent="0.2">
      <c r="B80" s="120"/>
      <c r="C80" s="120" t="s">
        <v>252</v>
      </c>
      <c r="D80" s="120" t="s">
        <v>253</v>
      </c>
      <c r="E80" s="166">
        <v>5.4899999999999993</v>
      </c>
      <c r="F80" s="166">
        <v>5.9433333333333325</v>
      </c>
      <c r="G80" s="166">
        <v>5.9433333333333325</v>
      </c>
      <c r="H80" s="120"/>
    </row>
    <row r="81" spans="2:8" x14ac:dyDescent="0.2">
      <c r="B81" s="120"/>
      <c r="C81" s="120" t="s">
        <v>254</v>
      </c>
      <c r="D81" s="120" t="s">
        <v>255</v>
      </c>
      <c r="E81" s="166">
        <v>2.1566666666666667</v>
      </c>
      <c r="F81" s="166">
        <v>2.456666666666667</v>
      </c>
      <c r="G81" s="166">
        <v>2.456666666666667</v>
      </c>
      <c r="H81" s="120"/>
    </row>
    <row r="82" spans="2:8" x14ac:dyDescent="0.2">
      <c r="B82" s="120"/>
      <c r="C82" s="120" t="s">
        <v>256</v>
      </c>
      <c r="D82" s="120" t="s">
        <v>257</v>
      </c>
      <c r="E82" s="166">
        <v>8.7633333333333336</v>
      </c>
      <c r="F82" s="166">
        <v>9.7899999999999991</v>
      </c>
      <c r="G82" s="166">
        <v>10.790000000000001</v>
      </c>
      <c r="H82" s="120"/>
    </row>
    <row r="83" spans="2:8" x14ac:dyDescent="0.2">
      <c r="B83" s="120"/>
      <c r="C83" s="120" t="s">
        <v>258</v>
      </c>
      <c r="D83" s="120" t="s">
        <v>259</v>
      </c>
      <c r="E83" s="166">
        <v>10.625</v>
      </c>
      <c r="F83" s="166">
        <v>11.565000000000001</v>
      </c>
      <c r="G83" s="166">
        <v>11.99</v>
      </c>
      <c r="H83" s="120"/>
    </row>
    <row r="84" spans="2:8" x14ac:dyDescent="0.2">
      <c r="B84" s="120"/>
      <c r="C84" s="120" t="s">
        <v>260</v>
      </c>
      <c r="D84" s="120" t="s">
        <v>261</v>
      </c>
      <c r="E84" s="166">
        <v>6.3566666666666665</v>
      </c>
      <c r="F84" s="166">
        <v>6.89</v>
      </c>
      <c r="G84" s="166">
        <v>7.6566666666666663</v>
      </c>
      <c r="H84" s="120"/>
    </row>
    <row r="85" spans="2:8" x14ac:dyDescent="0.2">
      <c r="B85" s="120"/>
      <c r="C85" s="120" t="s">
        <v>262</v>
      </c>
      <c r="D85" s="120" t="s">
        <v>263</v>
      </c>
      <c r="E85" s="166">
        <v>3.99</v>
      </c>
      <c r="F85" s="166">
        <v>3.99</v>
      </c>
      <c r="G85" s="166">
        <v>3.99</v>
      </c>
      <c r="H85" s="120"/>
    </row>
    <row r="86" spans="2:8" x14ac:dyDescent="0.2">
      <c r="B86" s="120"/>
      <c r="C86" s="120" t="s">
        <v>264</v>
      </c>
      <c r="D86" s="120" t="s">
        <v>265</v>
      </c>
      <c r="E86" s="166">
        <v>4.09</v>
      </c>
      <c r="F86" s="166">
        <v>4.7233333333333327</v>
      </c>
      <c r="G86" s="166">
        <v>4.7233333333333327</v>
      </c>
      <c r="H86" s="120"/>
    </row>
    <row r="87" spans="2:8" x14ac:dyDescent="0.2">
      <c r="B87" s="120"/>
      <c r="C87" s="120"/>
      <c r="D87" s="120"/>
      <c r="E87" s="166"/>
      <c r="F87" s="166"/>
      <c r="G87" s="166"/>
      <c r="H87" s="120"/>
    </row>
    <row r="88" spans="2:8" x14ac:dyDescent="0.2">
      <c r="B88" s="120"/>
      <c r="C88" s="120" t="s">
        <v>266</v>
      </c>
      <c r="D88" s="120" t="s">
        <v>267</v>
      </c>
      <c r="E88" s="166">
        <v>14.182500000000001</v>
      </c>
      <c r="F88" s="166">
        <v>15.23</v>
      </c>
      <c r="G88" s="166">
        <v>15.454999999999998</v>
      </c>
      <c r="H88" s="120"/>
    </row>
    <row r="89" spans="2:8" x14ac:dyDescent="0.2">
      <c r="B89" s="120"/>
      <c r="C89" s="120" t="s">
        <v>268</v>
      </c>
      <c r="D89" s="120" t="s">
        <v>267</v>
      </c>
      <c r="E89" s="166">
        <v>4.4400000000000004</v>
      </c>
      <c r="F89" s="166">
        <v>4.4950000000000001</v>
      </c>
      <c r="G89" s="166">
        <v>4.5949999999999998</v>
      </c>
      <c r="H89" s="120"/>
    </row>
    <row r="90" spans="2:8" x14ac:dyDescent="0.2">
      <c r="B90" s="120"/>
      <c r="C90" s="120" t="s">
        <v>269</v>
      </c>
      <c r="D90" s="120" t="s">
        <v>270</v>
      </c>
      <c r="E90" s="166">
        <v>19.79</v>
      </c>
      <c r="F90" s="166">
        <v>19.79</v>
      </c>
      <c r="G90" s="166">
        <v>18.295000000000002</v>
      </c>
      <c r="H90" s="120"/>
    </row>
    <row r="91" spans="2:8" x14ac:dyDescent="0.2">
      <c r="B91" s="120"/>
      <c r="C91" s="120" t="s">
        <v>271</v>
      </c>
      <c r="D91" s="120" t="s">
        <v>272</v>
      </c>
      <c r="E91" s="166">
        <v>33.44</v>
      </c>
      <c r="F91" s="166">
        <v>37.717500000000001</v>
      </c>
      <c r="G91" s="166">
        <v>38.447499999999998</v>
      </c>
      <c r="H91" s="120"/>
    </row>
    <row r="92" spans="2:8" x14ac:dyDescent="0.2">
      <c r="B92" s="120"/>
      <c r="C92" s="120" t="s">
        <v>273</v>
      </c>
      <c r="D92" s="120" t="s">
        <v>267</v>
      </c>
      <c r="E92" s="166">
        <v>15.79</v>
      </c>
      <c r="F92" s="166">
        <v>15.79</v>
      </c>
      <c r="G92" s="166">
        <v>15.79</v>
      </c>
      <c r="H92" s="120"/>
    </row>
    <row r="93" spans="2:8" x14ac:dyDescent="0.2">
      <c r="B93" s="120"/>
      <c r="C93" s="120"/>
      <c r="D93" s="120"/>
      <c r="E93" s="166"/>
      <c r="F93" s="166"/>
      <c r="G93" s="166"/>
      <c r="H93" s="120"/>
    </row>
    <row r="94" spans="2:8" x14ac:dyDescent="0.2">
      <c r="B94" s="120"/>
      <c r="C94" s="120" t="s">
        <v>274</v>
      </c>
      <c r="D94" s="120" t="s">
        <v>275</v>
      </c>
      <c r="E94" s="166">
        <v>5.5466666666666669</v>
      </c>
      <c r="F94" s="166">
        <v>5.8011111111111102</v>
      </c>
      <c r="G94" s="166">
        <v>5.3500000000000005</v>
      </c>
      <c r="H94" s="120"/>
    </row>
    <row r="95" spans="2:8" x14ac:dyDescent="0.2">
      <c r="B95" s="120"/>
      <c r="C95" s="120" t="s">
        <v>276</v>
      </c>
      <c r="D95" s="120" t="s">
        <v>275</v>
      </c>
      <c r="E95" s="166">
        <v>5.862222222222222</v>
      </c>
      <c r="F95" s="166">
        <v>6.0377777777777775</v>
      </c>
      <c r="G95" s="166">
        <v>5.7488888888888887</v>
      </c>
      <c r="H95" s="120"/>
    </row>
    <row r="96" spans="2:8" x14ac:dyDescent="0.2">
      <c r="B96" s="120"/>
      <c r="C96" s="120" t="s">
        <v>277</v>
      </c>
      <c r="D96" s="120" t="s">
        <v>275</v>
      </c>
      <c r="E96" s="166">
        <v>6.2144444444444442</v>
      </c>
      <c r="F96" s="166">
        <v>5.9788888888888891</v>
      </c>
      <c r="G96" s="166">
        <v>5.5666666666666664</v>
      </c>
      <c r="H96" s="120"/>
    </row>
    <row r="97" spans="2:8" x14ac:dyDescent="0.2">
      <c r="B97" s="120"/>
      <c r="C97" s="120"/>
      <c r="D97" s="120"/>
      <c r="E97" s="166"/>
      <c r="F97" s="166"/>
      <c r="G97" s="166"/>
      <c r="H97" s="120"/>
    </row>
    <row r="98" spans="2:8" x14ac:dyDescent="0.2">
      <c r="B98" s="120"/>
      <c r="C98" s="120" t="s">
        <v>278</v>
      </c>
      <c r="D98" s="120" t="s">
        <v>279</v>
      </c>
      <c r="E98" s="166">
        <v>5.2233333333333336</v>
      </c>
      <c r="F98" s="166">
        <v>4.7566666666666668</v>
      </c>
      <c r="G98" s="166">
        <v>5.29</v>
      </c>
      <c r="H98" s="120"/>
    </row>
    <row r="99" spans="2:8" x14ac:dyDescent="0.2">
      <c r="B99" s="120"/>
      <c r="C99" s="120"/>
      <c r="D99" s="120"/>
      <c r="E99" s="166"/>
      <c r="F99" s="166"/>
      <c r="G99" s="166"/>
      <c r="H99" s="120"/>
    </row>
    <row r="100" spans="2:8" x14ac:dyDescent="0.2">
      <c r="B100" s="120"/>
      <c r="C100" s="120" t="s">
        <v>280</v>
      </c>
      <c r="D100" s="120" t="s">
        <v>281</v>
      </c>
      <c r="E100" s="166">
        <v>2755.7244999999998</v>
      </c>
      <c r="F100" s="166">
        <v>2552.3385000000003</v>
      </c>
      <c r="G100" s="166">
        <v>2730.0350000000003</v>
      </c>
      <c r="H100" s="120"/>
    </row>
    <row r="101" spans="2:8" x14ac:dyDescent="0.2">
      <c r="B101" s="120"/>
      <c r="C101" s="122"/>
      <c r="D101" s="122"/>
      <c r="E101" s="122"/>
      <c r="F101" s="122"/>
      <c r="G101" s="122"/>
      <c r="H101" s="120"/>
    </row>
  </sheetData>
  <mergeCells count="4">
    <mergeCell ref="C2:G2"/>
    <mergeCell ref="E61:F61"/>
    <mergeCell ref="E5:G5"/>
    <mergeCell ref="C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FC6E-EC41-4F0A-AD9F-D0C29EF0C090}">
  <dimension ref="C2:H222"/>
  <sheetViews>
    <sheetView workbookViewId="0">
      <selection activeCell="L21" sqref="L21"/>
    </sheetView>
  </sheetViews>
  <sheetFormatPr defaultColWidth="9.140625" defaultRowHeight="14.25" x14ac:dyDescent="0.2"/>
  <cols>
    <col min="1" max="1" width="8" style="89" customWidth="1"/>
    <col min="2" max="2" width="2.85546875" style="89" customWidth="1"/>
    <col min="3" max="3" width="7.85546875" style="89" customWidth="1"/>
    <col min="4" max="4" width="9.140625" style="89"/>
    <col min="5" max="5" width="9.42578125" style="89" bestFit="1" customWidth="1"/>
    <col min="6" max="6" width="2.5703125" style="89" customWidth="1"/>
    <col min="7" max="7" width="5.140625" style="89" customWidth="1"/>
    <col min="8" max="8" width="20.42578125" style="89" customWidth="1"/>
    <col min="9" max="9" width="2.85546875" style="89" customWidth="1"/>
    <col min="10" max="256" width="9.140625" style="89"/>
    <col min="257" max="257" width="8" style="89" customWidth="1"/>
    <col min="258" max="258" width="2.85546875" style="89" customWidth="1"/>
    <col min="259" max="259" width="7.85546875" style="89" customWidth="1"/>
    <col min="260" max="260" width="9.140625" style="89"/>
    <col min="261" max="261" width="9.42578125" style="89" bestFit="1" customWidth="1"/>
    <col min="262" max="262" width="2.5703125" style="89" customWidth="1"/>
    <col min="263" max="263" width="5.140625" style="89" customWidth="1"/>
    <col min="264" max="264" width="20.42578125" style="89" customWidth="1"/>
    <col min="265" max="512" width="9.140625" style="89"/>
    <col min="513" max="513" width="8" style="89" customWidth="1"/>
    <col min="514" max="514" width="2.85546875" style="89" customWidth="1"/>
    <col min="515" max="515" width="7.85546875" style="89" customWidth="1"/>
    <col min="516" max="516" width="9.140625" style="89"/>
    <col min="517" max="517" width="9.42578125" style="89" bestFit="1" customWidth="1"/>
    <col min="518" max="518" width="2.5703125" style="89" customWidth="1"/>
    <col min="519" max="519" width="5.140625" style="89" customWidth="1"/>
    <col min="520" max="520" width="20.42578125" style="89" customWidth="1"/>
    <col min="521" max="768" width="9.140625" style="89"/>
    <col min="769" max="769" width="8" style="89" customWidth="1"/>
    <col min="770" max="770" width="2.85546875" style="89" customWidth="1"/>
    <col min="771" max="771" width="7.85546875" style="89" customWidth="1"/>
    <col min="772" max="772" width="9.140625" style="89"/>
    <col min="773" max="773" width="9.42578125" style="89" bestFit="1" customWidth="1"/>
    <col min="774" max="774" width="2.5703125" style="89" customWidth="1"/>
    <col min="775" max="775" width="5.140625" style="89" customWidth="1"/>
    <col min="776" max="776" width="20.42578125" style="89" customWidth="1"/>
    <col min="777" max="1024" width="9.140625" style="89"/>
    <col min="1025" max="1025" width="8" style="89" customWidth="1"/>
    <col min="1026" max="1026" width="2.85546875" style="89" customWidth="1"/>
    <col min="1027" max="1027" width="7.85546875" style="89" customWidth="1"/>
    <col min="1028" max="1028" width="9.140625" style="89"/>
    <col min="1029" max="1029" width="9.42578125" style="89" bestFit="1" customWidth="1"/>
    <col min="1030" max="1030" width="2.5703125" style="89" customWidth="1"/>
    <col min="1031" max="1031" width="5.140625" style="89" customWidth="1"/>
    <col min="1032" max="1032" width="20.42578125" style="89" customWidth="1"/>
    <col min="1033" max="1280" width="9.140625" style="89"/>
    <col min="1281" max="1281" width="8" style="89" customWidth="1"/>
    <col min="1282" max="1282" width="2.85546875" style="89" customWidth="1"/>
    <col min="1283" max="1283" width="7.85546875" style="89" customWidth="1"/>
    <col min="1284" max="1284" width="9.140625" style="89"/>
    <col min="1285" max="1285" width="9.42578125" style="89" bestFit="1" customWidth="1"/>
    <col min="1286" max="1286" width="2.5703125" style="89" customWidth="1"/>
    <col min="1287" max="1287" width="5.140625" style="89" customWidth="1"/>
    <col min="1288" max="1288" width="20.42578125" style="89" customWidth="1"/>
    <col min="1289" max="1536" width="9.140625" style="89"/>
    <col min="1537" max="1537" width="8" style="89" customWidth="1"/>
    <col min="1538" max="1538" width="2.85546875" style="89" customWidth="1"/>
    <col min="1539" max="1539" width="7.85546875" style="89" customWidth="1"/>
    <col min="1540" max="1540" width="9.140625" style="89"/>
    <col min="1541" max="1541" width="9.42578125" style="89" bestFit="1" customWidth="1"/>
    <col min="1542" max="1542" width="2.5703125" style="89" customWidth="1"/>
    <col min="1543" max="1543" width="5.140625" style="89" customWidth="1"/>
    <col min="1544" max="1544" width="20.42578125" style="89" customWidth="1"/>
    <col min="1545" max="1792" width="9.140625" style="89"/>
    <col min="1793" max="1793" width="8" style="89" customWidth="1"/>
    <col min="1794" max="1794" width="2.85546875" style="89" customWidth="1"/>
    <col min="1795" max="1795" width="7.85546875" style="89" customWidth="1"/>
    <col min="1796" max="1796" width="9.140625" style="89"/>
    <col min="1797" max="1797" width="9.42578125" style="89" bestFit="1" customWidth="1"/>
    <col min="1798" max="1798" width="2.5703125" style="89" customWidth="1"/>
    <col min="1799" max="1799" width="5.140625" style="89" customWidth="1"/>
    <col min="1800" max="1800" width="20.42578125" style="89" customWidth="1"/>
    <col min="1801" max="2048" width="9.140625" style="89"/>
    <col min="2049" max="2049" width="8" style="89" customWidth="1"/>
    <col min="2050" max="2050" width="2.85546875" style="89" customWidth="1"/>
    <col min="2051" max="2051" width="7.85546875" style="89" customWidth="1"/>
    <col min="2052" max="2052" width="9.140625" style="89"/>
    <col min="2053" max="2053" width="9.42578125" style="89" bestFit="1" customWidth="1"/>
    <col min="2054" max="2054" width="2.5703125" style="89" customWidth="1"/>
    <col min="2055" max="2055" width="5.140625" style="89" customWidth="1"/>
    <col min="2056" max="2056" width="20.42578125" style="89" customWidth="1"/>
    <col min="2057" max="2304" width="9.140625" style="89"/>
    <col min="2305" max="2305" width="8" style="89" customWidth="1"/>
    <col min="2306" max="2306" width="2.85546875" style="89" customWidth="1"/>
    <col min="2307" max="2307" width="7.85546875" style="89" customWidth="1"/>
    <col min="2308" max="2308" width="9.140625" style="89"/>
    <col min="2309" max="2309" width="9.42578125" style="89" bestFit="1" customWidth="1"/>
    <col min="2310" max="2310" width="2.5703125" style="89" customWidth="1"/>
    <col min="2311" max="2311" width="5.140625" style="89" customWidth="1"/>
    <col min="2312" max="2312" width="20.42578125" style="89" customWidth="1"/>
    <col min="2313" max="2560" width="9.140625" style="89"/>
    <col min="2561" max="2561" width="8" style="89" customWidth="1"/>
    <col min="2562" max="2562" width="2.85546875" style="89" customWidth="1"/>
    <col min="2563" max="2563" width="7.85546875" style="89" customWidth="1"/>
    <col min="2564" max="2564" width="9.140625" style="89"/>
    <col min="2565" max="2565" width="9.42578125" style="89" bestFit="1" customWidth="1"/>
    <col min="2566" max="2566" width="2.5703125" style="89" customWidth="1"/>
    <col min="2567" max="2567" width="5.140625" style="89" customWidth="1"/>
    <col min="2568" max="2568" width="20.42578125" style="89" customWidth="1"/>
    <col min="2569" max="2816" width="9.140625" style="89"/>
    <col min="2817" max="2817" width="8" style="89" customWidth="1"/>
    <col min="2818" max="2818" width="2.85546875" style="89" customWidth="1"/>
    <col min="2819" max="2819" width="7.85546875" style="89" customWidth="1"/>
    <col min="2820" max="2820" width="9.140625" style="89"/>
    <col min="2821" max="2821" width="9.42578125" style="89" bestFit="1" customWidth="1"/>
    <col min="2822" max="2822" width="2.5703125" style="89" customWidth="1"/>
    <col min="2823" max="2823" width="5.140625" style="89" customWidth="1"/>
    <col min="2824" max="2824" width="20.42578125" style="89" customWidth="1"/>
    <col min="2825" max="3072" width="9.140625" style="89"/>
    <col min="3073" max="3073" width="8" style="89" customWidth="1"/>
    <col min="3074" max="3074" width="2.85546875" style="89" customWidth="1"/>
    <col min="3075" max="3075" width="7.85546875" style="89" customWidth="1"/>
    <col min="3076" max="3076" width="9.140625" style="89"/>
    <col min="3077" max="3077" width="9.42578125" style="89" bestFit="1" customWidth="1"/>
    <col min="3078" max="3078" width="2.5703125" style="89" customWidth="1"/>
    <col min="3079" max="3079" width="5.140625" style="89" customWidth="1"/>
    <col min="3080" max="3080" width="20.42578125" style="89" customWidth="1"/>
    <col min="3081" max="3328" width="9.140625" style="89"/>
    <col min="3329" max="3329" width="8" style="89" customWidth="1"/>
    <col min="3330" max="3330" width="2.85546875" style="89" customWidth="1"/>
    <col min="3331" max="3331" width="7.85546875" style="89" customWidth="1"/>
    <col min="3332" max="3332" width="9.140625" style="89"/>
    <col min="3333" max="3333" width="9.42578125" style="89" bestFit="1" customWidth="1"/>
    <col min="3334" max="3334" width="2.5703125" style="89" customWidth="1"/>
    <col min="3335" max="3335" width="5.140625" style="89" customWidth="1"/>
    <col min="3336" max="3336" width="20.42578125" style="89" customWidth="1"/>
    <col min="3337" max="3584" width="9.140625" style="89"/>
    <col min="3585" max="3585" width="8" style="89" customWidth="1"/>
    <col min="3586" max="3586" width="2.85546875" style="89" customWidth="1"/>
    <col min="3587" max="3587" width="7.85546875" style="89" customWidth="1"/>
    <col min="3588" max="3588" width="9.140625" style="89"/>
    <col min="3589" max="3589" width="9.42578125" style="89" bestFit="1" customWidth="1"/>
    <col min="3590" max="3590" width="2.5703125" style="89" customWidth="1"/>
    <col min="3591" max="3591" width="5.140625" style="89" customWidth="1"/>
    <col min="3592" max="3592" width="20.42578125" style="89" customWidth="1"/>
    <col min="3593" max="3840" width="9.140625" style="89"/>
    <col min="3841" max="3841" width="8" style="89" customWidth="1"/>
    <col min="3842" max="3842" width="2.85546875" style="89" customWidth="1"/>
    <col min="3843" max="3843" width="7.85546875" style="89" customWidth="1"/>
    <col min="3844" max="3844" width="9.140625" style="89"/>
    <col min="3845" max="3845" width="9.42578125" style="89" bestFit="1" customWidth="1"/>
    <col min="3846" max="3846" width="2.5703125" style="89" customWidth="1"/>
    <col min="3847" max="3847" width="5.140625" style="89" customWidth="1"/>
    <col min="3848" max="3848" width="20.42578125" style="89" customWidth="1"/>
    <col min="3849" max="4096" width="9.140625" style="89"/>
    <col min="4097" max="4097" width="8" style="89" customWidth="1"/>
    <col min="4098" max="4098" width="2.85546875" style="89" customWidth="1"/>
    <col min="4099" max="4099" width="7.85546875" style="89" customWidth="1"/>
    <col min="4100" max="4100" width="9.140625" style="89"/>
    <col min="4101" max="4101" width="9.42578125" style="89" bestFit="1" customWidth="1"/>
    <col min="4102" max="4102" width="2.5703125" style="89" customWidth="1"/>
    <col min="4103" max="4103" width="5.140625" style="89" customWidth="1"/>
    <col min="4104" max="4104" width="20.42578125" style="89" customWidth="1"/>
    <col min="4105" max="4352" width="9.140625" style="89"/>
    <col min="4353" max="4353" width="8" style="89" customWidth="1"/>
    <col min="4354" max="4354" width="2.85546875" style="89" customWidth="1"/>
    <col min="4355" max="4355" width="7.85546875" style="89" customWidth="1"/>
    <col min="4356" max="4356" width="9.140625" style="89"/>
    <col min="4357" max="4357" width="9.42578125" style="89" bestFit="1" customWidth="1"/>
    <col min="4358" max="4358" width="2.5703125" style="89" customWidth="1"/>
    <col min="4359" max="4359" width="5.140625" style="89" customWidth="1"/>
    <col min="4360" max="4360" width="20.42578125" style="89" customWidth="1"/>
    <col min="4361" max="4608" width="9.140625" style="89"/>
    <col min="4609" max="4609" width="8" style="89" customWidth="1"/>
    <col min="4610" max="4610" width="2.85546875" style="89" customWidth="1"/>
    <col min="4611" max="4611" width="7.85546875" style="89" customWidth="1"/>
    <col min="4612" max="4612" width="9.140625" style="89"/>
    <col min="4613" max="4613" width="9.42578125" style="89" bestFit="1" customWidth="1"/>
    <col min="4614" max="4614" width="2.5703125" style="89" customWidth="1"/>
    <col min="4615" max="4615" width="5.140625" style="89" customWidth="1"/>
    <col min="4616" max="4616" width="20.42578125" style="89" customWidth="1"/>
    <col min="4617" max="4864" width="9.140625" style="89"/>
    <col min="4865" max="4865" width="8" style="89" customWidth="1"/>
    <col min="4866" max="4866" width="2.85546875" style="89" customWidth="1"/>
    <col min="4867" max="4867" width="7.85546875" style="89" customWidth="1"/>
    <col min="4868" max="4868" width="9.140625" style="89"/>
    <col min="4869" max="4869" width="9.42578125" style="89" bestFit="1" customWidth="1"/>
    <col min="4870" max="4870" width="2.5703125" style="89" customWidth="1"/>
    <col min="4871" max="4871" width="5.140625" style="89" customWidth="1"/>
    <col min="4872" max="4872" width="20.42578125" style="89" customWidth="1"/>
    <col min="4873" max="5120" width="9.140625" style="89"/>
    <col min="5121" max="5121" width="8" style="89" customWidth="1"/>
    <col min="5122" max="5122" width="2.85546875" style="89" customWidth="1"/>
    <col min="5123" max="5123" width="7.85546875" style="89" customWidth="1"/>
    <col min="5124" max="5124" width="9.140625" style="89"/>
    <col min="5125" max="5125" width="9.42578125" style="89" bestFit="1" customWidth="1"/>
    <col min="5126" max="5126" width="2.5703125" style="89" customWidth="1"/>
    <col min="5127" max="5127" width="5.140625" style="89" customWidth="1"/>
    <col min="5128" max="5128" width="20.42578125" style="89" customWidth="1"/>
    <col min="5129" max="5376" width="9.140625" style="89"/>
    <col min="5377" max="5377" width="8" style="89" customWidth="1"/>
    <col min="5378" max="5378" width="2.85546875" style="89" customWidth="1"/>
    <col min="5379" max="5379" width="7.85546875" style="89" customWidth="1"/>
    <col min="5380" max="5380" width="9.140625" style="89"/>
    <col min="5381" max="5381" width="9.42578125" style="89" bestFit="1" customWidth="1"/>
    <col min="5382" max="5382" width="2.5703125" style="89" customWidth="1"/>
    <col min="5383" max="5383" width="5.140625" style="89" customWidth="1"/>
    <col min="5384" max="5384" width="20.42578125" style="89" customWidth="1"/>
    <col min="5385" max="5632" width="9.140625" style="89"/>
    <col min="5633" max="5633" width="8" style="89" customWidth="1"/>
    <col min="5634" max="5634" width="2.85546875" style="89" customWidth="1"/>
    <col min="5635" max="5635" width="7.85546875" style="89" customWidth="1"/>
    <col min="5636" max="5636" width="9.140625" style="89"/>
    <col min="5637" max="5637" width="9.42578125" style="89" bestFit="1" customWidth="1"/>
    <col min="5638" max="5638" width="2.5703125" style="89" customWidth="1"/>
    <col min="5639" max="5639" width="5.140625" style="89" customWidth="1"/>
    <col min="5640" max="5640" width="20.42578125" style="89" customWidth="1"/>
    <col min="5641" max="5888" width="9.140625" style="89"/>
    <col min="5889" max="5889" width="8" style="89" customWidth="1"/>
    <col min="5890" max="5890" width="2.85546875" style="89" customWidth="1"/>
    <col min="5891" max="5891" width="7.85546875" style="89" customWidth="1"/>
    <col min="5892" max="5892" width="9.140625" style="89"/>
    <col min="5893" max="5893" width="9.42578125" style="89" bestFit="1" customWidth="1"/>
    <col min="5894" max="5894" width="2.5703125" style="89" customWidth="1"/>
    <col min="5895" max="5895" width="5.140625" style="89" customWidth="1"/>
    <col min="5896" max="5896" width="20.42578125" style="89" customWidth="1"/>
    <col min="5897" max="6144" width="9.140625" style="89"/>
    <col min="6145" max="6145" width="8" style="89" customWidth="1"/>
    <col min="6146" max="6146" width="2.85546875" style="89" customWidth="1"/>
    <col min="6147" max="6147" width="7.85546875" style="89" customWidth="1"/>
    <col min="6148" max="6148" width="9.140625" style="89"/>
    <col min="6149" max="6149" width="9.42578125" style="89" bestFit="1" customWidth="1"/>
    <col min="6150" max="6150" width="2.5703125" style="89" customWidth="1"/>
    <col min="6151" max="6151" width="5.140625" style="89" customWidth="1"/>
    <col min="6152" max="6152" width="20.42578125" style="89" customWidth="1"/>
    <col min="6153" max="6400" width="9.140625" style="89"/>
    <col min="6401" max="6401" width="8" style="89" customWidth="1"/>
    <col min="6402" max="6402" width="2.85546875" style="89" customWidth="1"/>
    <col min="6403" max="6403" width="7.85546875" style="89" customWidth="1"/>
    <col min="6404" max="6404" width="9.140625" style="89"/>
    <col min="6405" max="6405" width="9.42578125" style="89" bestFit="1" customWidth="1"/>
    <col min="6406" max="6406" width="2.5703125" style="89" customWidth="1"/>
    <col min="6407" max="6407" width="5.140625" style="89" customWidth="1"/>
    <col min="6408" max="6408" width="20.42578125" style="89" customWidth="1"/>
    <col min="6409" max="6656" width="9.140625" style="89"/>
    <col min="6657" max="6657" width="8" style="89" customWidth="1"/>
    <col min="6658" max="6658" width="2.85546875" style="89" customWidth="1"/>
    <col min="6659" max="6659" width="7.85546875" style="89" customWidth="1"/>
    <col min="6660" max="6660" width="9.140625" style="89"/>
    <col min="6661" max="6661" width="9.42578125" style="89" bestFit="1" customWidth="1"/>
    <col min="6662" max="6662" width="2.5703125" style="89" customWidth="1"/>
    <col min="6663" max="6663" width="5.140625" style="89" customWidth="1"/>
    <col min="6664" max="6664" width="20.42578125" style="89" customWidth="1"/>
    <col min="6665" max="6912" width="9.140625" style="89"/>
    <col min="6913" max="6913" width="8" style="89" customWidth="1"/>
    <col min="6914" max="6914" width="2.85546875" style="89" customWidth="1"/>
    <col min="6915" max="6915" width="7.85546875" style="89" customWidth="1"/>
    <col min="6916" max="6916" width="9.140625" style="89"/>
    <col min="6917" max="6917" width="9.42578125" style="89" bestFit="1" customWidth="1"/>
    <col min="6918" max="6918" width="2.5703125" style="89" customWidth="1"/>
    <col min="6919" max="6919" width="5.140625" style="89" customWidth="1"/>
    <col min="6920" max="6920" width="20.42578125" style="89" customWidth="1"/>
    <col min="6921" max="7168" width="9.140625" style="89"/>
    <col min="7169" max="7169" width="8" style="89" customWidth="1"/>
    <col min="7170" max="7170" width="2.85546875" style="89" customWidth="1"/>
    <col min="7171" max="7171" width="7.85546875" style="89" customWidth="1"/>
    <col min="7172" max="7172" width="9.140625" style="89"/>
    <col min="7173" max="7173" width="9.42578125" style="89" bestFit="1" customWidth="1"/>
    <col min="7174" max="7174" width="2.5703125" style="89" customWidth="1"/>
    <col min="7175" max="7175" width="5.140625" style="89" customWidth="1"/>
    <col min="7176" max="7176" width="20.42578125" style="89" customWidth="1"/>
    <col min="7177" max="7424" width="9.140625" style="89"/>
    <col min="7425" max="7425" width="8" style="89" customWidth="1"/>
    <col min="7426" max="7426" width="2.85546875" style="89" customWidth="1"/>
    <col min="7427" max="7427" width="7.85546875" style="89" customWidth="1"/>
    <col min="7428" max="7428" width="9.140625" style="89"/>
    <col min="7429" max="7429" width="9.42578125" style="89" bestFit="1" customWidth="1"/>
    <col min="7430" max="7430" width="2.5703125" style="89" customWidth="1"/>
    <col min="7431" max="7431" width="5.140625" style="89" customWidth="1"/>
    <col min="7432" max="7432" width="20.42578125" style="89" customWidth="1"/>
    <col min="7433" max="7680" width="9.140625" style="89"/>
    <col min="7681" max="7681" width="8" style="89" customWidth="1"/>
    <col min="7682" max="7682" width="2.85546875" style="89" customWidth="1"/>
    <col min="7683" max="7683" width="7.85546875" style="89" customWidth="1"/>
    <col min="7684" max="7684" width="9.140625" style="89"/>
    <col min="7685" max="7685" width="9.42578125" style="89" bestFit="1" customWidth="1"/>
    <col min="7686" max="7686" width="2.5703125" style="89" customWidth="1"/>
    <col min="7687" max="7687" width="5.140625" style="89" customWidth="1"/>
    <col min="7688" max="7688" width="20.42578125" style="89" customWidth="1"/>
    <col min="7689" max="7936" width="9.140625" style="89"/>
    <col min="7937" max="7937" width="8" style="89" customWidth="1"/>
    <col min="7938" max="7938" width="2.85546875" style="89" customWidth="1"/>
    <col min="7939" max="7939" width="7.85546875" style="89" customWidth="1"/>
    <col min="7940" max="7940" width="9.140625" style="89"/>
    <col min="7941" max="7941" width="9.42578125" style="89" bestFit="1" customWidth="1"/>
    <col min="7942" max="7942" width="2.5703125" style="89" customWidth="1"/>
    <col min="7943" max="7943" width="5.140625" style="89" customWidth="1"/>
    <col min="7944" max="7944" width="20.42578125" style="89" customWidth="1"/>
    <col min="7945" max="8192" width="9.140625" style="89"/>
    <col min="8193" max="8193" width="8" style="89" customWidth="1"/>
    <col min="8194" max="8194" width="2.85546875" style="89" customWidth="1"/>
    <col min="8195" max="8195" width="7.85546875" style="89" customWidth="1"/>
    <col min="8196" max="8196" width="9.140625" style="89"/>
    <col min="8197" max="8197" width="9.42578125" style="89" bestFit="1" customWidth="1"/>
    <col min="8198" max="8198" width="2.5703125" style="89" customWidth="1"/>
    <col min="8199" max="8199" width="5.140625" style="89" customWidth="1"/>
    <col min="8200" max="8200" width="20.42578125" style="89" customWidth="1"/>
    <col min="8201" max="8448" width="9.140625" style="89"/>
    <col min="8449" max="8449" width="8" style="89" customWidth="1"/>
    <col min="8450" max="8450" width="2.85546875" style="89" customWidth="1"/>
    <col min="8451" max="8451" width="7.85546875" style="89" customWidth="1"/>
    <col min="8452" max="8452" width="9.140625" style="89"/>
    <col min="8453" max="8453" width="9.42578125" style="89" bestFit="1" customWidth="1"/>
    <col min="8454" max="8454" width="2.5703125" style="89" customWidth="1"/>
    <col min="8455" max="8455" width="5.140625" style="89" customWidth="1"/>
    <col min="8456" max="8456" width="20.42578125" style="89" customWidth="1"/>
    <col min="8457" max="8704" width="9.140625" style="89"/>
    <col min="8705" max="8705" width="8" style="89" customWidth="1"/>
    <col min="8706" max="8706" width="2.85546875" style="89" customWidth="1"/>
    <col min="8707" max="8707" width="7.85546875" style="89" customWidth="1"/>
    <col min="8708" max="8708" width="9.140625" style="89"/>
    <col min="8709" max="8709" width="9.42578125" style="89" bestFit="1" customWidth="1"/>
    <col min="8710" max="8710" width="2.5703125" style="89" customWidth="1"/>
    <col min="8711" max="8711" width="5.140625" style="89" customWidth="1"/>
    <col min="8712" max="8712" width="20.42578125" style="89" customWidth="1"/>
    <col min="8713" max="8960" width="9.140625" style="89"/>
    <col min="8961" max="8961" width="8" style="89" customWidth="1"/>
    <col min="8962" max="8962" width="2.85546875" style="89" customWidth="1"/>
    <col min="8963" max="8963" width="7.85546875" style="89" customWidth="1"/>
    <col min="8964" max="8964" width="9.140625" style="89"/>
    <col min="8965" max="8965" width="9.42578125" style="89" bestFit="1" customWidth="1"/>
    <col min="8966" max="8966" width="2.5703125" style="89" customWidth="1"/>
    <col min="8967" max="8967" width="5.140625" style="89" customWidth="1"/>
    <col min="8968" max="8968" width="20.42578125" style="89" customWidth="1"/>
    <col min="8969" max="9216" width="9.140625" style="89"/>
    <col min="9217" max="9217" width="8" style="89" customWidth="1"/>
    <col min="9218" max="9218" width="2.85546875" style="89" customWidth="1"/>
    <col min="9219" max="9219" width="7.85546875" style="89" customWidth="1"/>
    <col min="9220" max="9220" width="9.140625" style="89"/>
    <col min="9221" max="9221" width="9.42578125" style="89" bestFit="1" customWidth="1"/>
    <col min="9222" max="9222" width="2.5703125" style="89" customWidth="1"/>
    <col min="9223" max="9223" width="5.140625" style="89" customWidth="1"/>
    <col min="9224" max="9224" width="20.42578125" style="89" customWidth="1"/>
    <col min="9225" max="9472" width="9.140625" style="89"/>
    <col min="9473" max="9473" width="8" style="89" customWidth="1"/>
    <col min="9474" max="9474" width="2.85546875" style="89" customWidth="1"/>
    <col min="9475" max="9475" width="7.85546875" style="89" customWidth="1"/>
    <col min="9476" max="9476" width="9.140625" style="89"/>
    <col min="9477" max="9477" width="9.42578125" style="89" bestFit="1" customWidth="1"/>
    <col min="9478" max="9478" width="2.5703125" style="89" customWidth="1"/>
    <col min="9479" max="9479" width="5.140625" style="89" customWidth="1"/>
    <col min="9480" max="9480" width="20.42578125" style="89" customWidth="1"/>
    <col min="9481" max="9728" width="9.140625" style="89"/>
    <col min="9729" max="9729" width="8" style="89" customWidth="1"/>
    <col min="9730" max="9730" width="2.85546875" style="89" customWidth="1"/>
    <col min="9731" max="9731" width="7.85546875" style="89" customWidth="1"/>
    <col min="9732" max="9732" width="9.140625" style="89"/>
    <col min="9733" max="9733" width="9.42578125" style="89" bestFit="1" customWidth="1"/>
    <col min="9734" max="9734" width="2.5703125" style="89" customWidth="1"/>
    <col min="9735" max="9735" width="5.140625" style="89" customWidth="1"/>
    <col min="9736" max="9736" width="20.42578125" style="89" customWidth="1"/>
    <col min="9737" max="9984" width="9.140625" style="89"/>
    <col min="9985" max="9985" width="8" style="89" customWidth="1"/>
    <col min="9986" max="9986" width="2.85546875" style="89" customWidth="1"/>
    <col min="9987" max="9987" width="7.85546875" style="89" customWidth="1"/>
    <col min="9988" max="9988" width="9.140625" style="89"/>
    <col min="9989" max="9989" width="9.42578125" style="89" bestFit="1" customWidth="1"/>
    <col min="9990" max="9990" width="2.5703125" style="89" customWidth="1"/>
    <col min="9991" max="9991" width="5.140625" style="89" customWidth="1"/>
    <col min="9992" max="9992" width="20.42578125" style="89" customWidth="1"/>
    <col min="9993" max="10240" width="9.140625" style="89"/>
    <col min="10241" max="10241" width="8" style="89" customWidth="1"/>
    <col min="10242" max="10242" width="2.85546875" style="89" customWidth="1"/>
    <col min="10243" max="10243" width="7.85546875" style="89" customWidth="1"/>
    <col min="10244" max="10244" width="9.140625" style="89"/>
    <col min="10245" max="10245" width="9.42578125" style="89" bestFit="1" customWidth="1"/>
    <col min="10246" max="10246" width="2.5703125" style="89" customWidth="1"/>
    <col min="10247" max="10247" width="5.140625" style="89" customWidth="1"/>
    <col min="10248" max="10248" width="20.42578125" style="89" customWidth="1"/>
    <col min="10249" max="10496" width="9.140625" style="89"/>
    <col min="10497" max="10497" width="8" style="89" customWidth="1"/>
    <col min="10498" max="10498" width="2.85546875" style="89" customWidth="1"/>
    <col min="10499" max="10499" width="7.85546875" style="89" customWidth="1"/>
    <col min="10500" max="10500" width="9.140625" style="89"/>
    <col min="10501" max="10501" width="9.42578125" style="89" bestFit="1" customWidth="1"/>
    <col min="10502" max="10502" width="2.5703125" style="89" customWidth="1"/>
    <col min="10503" max="10503" width="5.140625" style="89" customWidth="1"/>
    <col min="10504" max="10504" width="20.42578125" style="89" customWidth="1"/>
    <col min="10505" max="10752" width="9.140625" style="89"/>
    <col min="10753" max="10753" width="8" style="89" customWidth="1"/>
    <col min="10754" max="10754" width="2.85546875" style="89" customWidth="1"/>
    <col min="10755" max="10755" width="7.85546875" style="89" customWidth="1"/>
    <col min="10756" max="10756" width="9.140625" style="89"/>
    <col min="10757" max="10757" width="9.42578125" style="89" bestFit="1" customWidth="1"/>
    <col min="10758" max="10758" width="2.5703125" style="89" customWidth="1"/>
    <col min="10759" max="10759" width="5.140625" style="89" customWidth="1"/>
    <col min="10760" max="10760" width="20.42578125" style="89" customWidth="1"/>
    <col min="10761" max="11008" width="9.140625" style="89"/>
    <col min="11009" max="11009" width="8" style="89" customWidth="1"/>
    <col min="11010" max="11010" width="2.85546875" style="89" customWidth="1"/>
    <col min="11011" max="11011" width="7.85546875" style="89" customWidth="1"/>
    <col min="11012" max="11012" width="9.140625" style="89"/>
    <col min="11013" max="11013" width="9.42578125" style="89" bestFit="1" customWidth="1"/>
    <col min="11014" max="11014" width="2.5703125" style="89" customWidth="1"/>
    <col min="11015" max="11015" width="5.140625" style="89" customWidth="1"/>
    <col min="11016" max="11016" width="20.42578125" style="89" customWidth="1"/>
    <col min="11017" max="11264" width="9.140625" style="89"/>
    <col min="11265" max="11265" width="8" style="89" customWidth="1"/>
    <col min="11266" max="11266" width="2.85546875" style="89" customWidth="1"/>
    <col min="11267" max="11267" width="7.85546875" style="89" customWidth="1"/>
    <col min="11268" max="11268" width="9.140625" style="89"/>
    <col min="11269" max="11269" width="9.42578125" style="89" bestFit="1" customWidth="1"/>
    <col min="11270" max="11270" width="2.5703125" style="89" customWidth="1"/>
    <col min="11271" max="11271" width="5.140625" style="89" customWidth="1"/>
    <col min="11272" max="11272" width="20.42578125" style="89" customWidth="1"/>
    <col min="11273" max="11520" width="9.140625" style="89"/>
    <col min="11521" max="11521" width="8" style="89" customWidth="1"/>
    <col min="11522" max="11522" width="2.85546875" style="89" customWidth="1"/>
    <col min="11523" max="11523" width="7.85546875" style="89" customWidth="1"/>
    <col min="11524" max="11524" width="9.140625" style="89"/>
    <col min="11525" max="11525" width="9.42578125" style="89" bestFit="1" customWidth="1"/>
    <col min="11526" max="11526" width="2.5703125" style="89" customWidth="1"/>
    <col min="11527" max="11527" width="5.140625" style="89" customWidth="1"/>
    <col min="11528" max="11528" width="20.42578125" style="89" customWidth="1"/>
    <col min="11529" max="11776" width="9.140625" style="89"/>
    <col min="11777" max="11777" width="8" style="89" customWidth="1"/>
    <col min="11778" max="11778" width="2.85546875" style="89" customWidth="1"/>
    <col min="11779" max="11779" width="7.85546875" style="89" customWidth="1"/>
    <col min="11780" max="11780" width="9.140625" style="89"/>
    <col min="11781" max="11781" width="9.42578125" style="89" bestFit="1" customWidth="1"/>
    <col min="11782" max="11782" width="2.5703125" style="89" customWidth="1"/>
    <col min="11783" max="11783" width="5.140625" style="89" customWidth="1"/>
    <col min="11784" max="11784" width="20.42578125" style="89" customWidth="1"/>
    <col min="11785" max="12032" width="9.140625" style="89"/>
    <col min="12033" max="12033" width="8" style="89" customWidth="1"/>
    <col min="12034" max="12034" width="2.85546875" style="89" customWidth="1"/>
    <col min="12035" max="12035" width="7.85546875" style="89" customWidth="1"/>
    <col min="12036" max="12036" width="9.140625" style="89"/>
    <col min="12037" max="12037" width="9.42578125" style="89" bestFit="1" customWidth="1"/>
    <col min="12038" max="12038" width="2.5703125" style="89" customWidth="1"/>
    <col min="12039" max="12039" width="5.140625" style="89" customWidth="1"/>
    <col min="12040" max="12040" width="20.42578125" style="89" customWidth="1"/>
    <col min="12041" max="12288" width="9.140625" style="89"/>
    <col min="12289" max="12289" width="8" style="89" customWidth="1"/>
    <col min="12290" max="12290" width="2.85546875" style="89" customWidth="1"/>
    <col min="12291" max="12291" width="7.85546875" style="89" customWidth="1"/>
    <col min="12292" max="12292" width="9.140625" style="89"/>
    <col min="12293" max="12293" width="9.42578125" style="89" bestFit="1" customWidth="1"/>
    <col min="12294" max="12294" width="2.5703125" style="89" customWidth="1"/>
    <col min="12295" max="12295" width="5.140625" style="89" customWidth="1"/>
    <col min="12296" max="12296" width="20.42578125" style="89" customWidth="1"/>
    <col min="12297" max="12544" width="9.140625" style="89"/>
    <col min="12545" max="12545" width="8" style="89" customWidth="1"/>
    <col min="12546" max="12546" width="2.85546875" style="89" customWidth="1"/>
    <col min="12547" max="12547" width="7.85546875" style="89" customWidth="1"/>
    <col min="12548" max="12548" width="9.140625" style="89"/>
    <col min="12549" max="12549" width="9.42578125" style="89" bestFit="1" customWidth="1"/>
    <col min="12550" max="12550" width="2.5703125" style="89" customWidth="1"/>
    <col min="12551" max="12551" width="5.140625" style="89" customWidth="1"/>
    <col min="12552" max="12552" width="20.42578125" style="89" customWidth="1"/>
    <col min="12553" max="12800" width="9.140625" style="89"/>
    <col min="12801" max="12801" width="8" style="89" customWidth="1"/>
    <col min="12802" max="12802" width="2.85546875" style="89" customWidth="1"/>
    <col min="12803" max="12803" width="7.85546875" style="89" customWidth="1"/>
    <col min="12804" max="12804" width="9.140625" style="89"/>
    <col min="12805" max="12805" width="9.42578125" style="89" bestFit="1" customWidth="1"/>
    <col min="12806" max="12806" width="2.5703125" style="89" customWidth="1"/>
    <col min="12807" max="12807" width="5.140625" style="89" customWidth="1"/>
    <col min="12808" max="12808" width="20.42578125" style="89" customWidth="1"/>
    <col min="12809" max="13056" width="9.140625" style="89"/>
    <col min="13057" max="13057" width="8" style="89" customWidth="1"/>
    <col min="13058" max="13058" width="2.85546875" style="89" customWidth="1"/>
    <col min="13059" max="13059" width="7.85546875" style="89" customWidth="1"/>
    <col min="13060" max="13060" width="9.140625" style="89"/>
    <col min="13061" max="13061" width="9.42578125" style="89" bestFit="1" customWidth="1"/>
    <col min="13062" max="13062" width="2.5703125" style="89" customWidth="1"/>
    <col min="13063" max="13063" width="5.140625" style="89" customWidth="1"/>
    <col min="13064" max="13064" width="20.42578125" style="89" customWidth="1"/>
    <col min="13065" max="13312" width="9.140625" style="89"/>
    <col min="13313" max="13313" width="8" style="89" customWidth="1"/>
    <col min="13314" max="13314" width="2.85546875" style="89" customWidth="1"/>
    <col min="13315" max="13315" width="7.85546875" style="89" customWidth="1"/>
    <col min="13316" max="13316" width="9.140625" style="89"/>
    <col min="13317" max="13317" width="9.42578125" style="89" bestFit="1" customWidth="1"/>
    <col min="13318" max="13318" width="2.5703125" style="89" customWidth="1"/>
    <col min="13319" max="13319" width="5.140625" style="89" customWidth="1"/>
    <col min="13320" max="13320" width="20.42578125" style="89" customWidth="1"/>
    <col min="13321" max="13568" width="9.140625" style="89"/>
    <col min="13569" max="13569" width="8" style="89" customWidth="1"/>
    <col min="13570" max="13570" width="2.85546875" style="89" customWidth="1"/>
    <col min="13571" max="13571" width="7.85546875" style="89" customWidth="1"/>
    <col min="13572" max="13572" width="9.140625" style="89"/>
    <col min="13573" max="13573" width="9.42578125" style="89" bestFit="1" customWidth="1"/>
    <col min="13574" max="13574" width="2.5703125" style="89" customWidth="1"/>
    <col min="13575" max="13575" width="5.140625" style="89" customWidth="1"/>
    <col min="13576" max="13576" width="20.42578125" style="89" customWidth="1"/>
    <col min="13577" max="13824" width="9.140625" style="89"/>
    <col min="13825" max="13825" width="8" style="89" customWidth="1"/>
    <col min="13826" max="13826" width="2.85546875" style="89" customWidth="1"/>
    <col min="13827" max="13827" width="7.85546875" style="89" customWidth="1"/>
    <col min="13828" max="13828" width="9.140625" style="89"/>
    <col min="13829" max="13829" width="9.42578125" style="89" bestFit="1" customWidth="1"/>
    <col min="13830" max="13830" width="2.5703125" style="89" customWidth="1"/>
    <col min="13831" max="13831" width="5.140625" style="89" customWidth="1"/>
    <col min="13832" max="13832" width="20.42578125" style="89" customWidth="1"/>
    <col min="13833" max="14080" width="9.140625" style="89"/>
    <col min="14081" max="14081" width="8" style="89" customWidth="1"/>
    <col min="14082" max="14082" width="2.85546875" style="89" customWidth="1"/>
    <col min="14083" max="14083" width="7.85546875" style="89" customWidth="1"/>
    <col min="14084" max="14084" width="9.140625" style="89"/>
    <col min="14085" max="14085" width="9.42578125" style="89" bestFit="1" customWidth="1"/>
    <col min="14086" max="14086" width="2.5703125" style="89" customWidth="1"/>
    <col min="14087" max="14087" width="5.140625" style="89" customWidth="1"/>
    <col min="14088" max="14088" width="20.42578125" style="89" customWidth="1"/>
    <col min="14089" max="14336" width="9.140625" style="89"/>
    <col min="14337" max="14337" width="8" style="89" customWidth="1"/>
    <col min="14338" max="14338" width="2.85546875" style="89" customWidth="1"/>
    <col min="14339" max="14339" width="7.85546875" style="89" customWidth="1"/>
    <col min="14340" max="14340" width="9.140625" style="89"/>
    <col min="14341" max="14341" width="9.42578125" style="89" bestFit="1" customWidth="1"/>
    <col min="14342" max="14342" width="2.5703125" style="89" customWidth="1"/>
    <col min="14343" max="14343" width="5.140625" style="89" customWidth="1"/>
    <col min="14344" max="14344" width="20.42578125" style="89" customWidth="1"/>
    <col min="14345" max="14592" width="9.140625" style="89"/>
    <col min="14593" max="14593" width="8" style="89" customWidth="1"/>
    <col min="14594" max="14594" width="2.85546875" style="89" customWidth="1"/>
    <col min="14595" max="14595" width="7.85546875" style="89" customWidth="1"/>
    <col min="14596" max="14596" width="9.140625" style="89"/>
    <col min="14597" max="14597" width="9.42578125" style="89" bestFit="1" customWidth="1"/>
    <col min="14598" max="14598" width="2.5703125" style="89" customWidth="1"/>
    <col min="14599" max="14599" width="5.140625" style="89" customWidth="1"/>
    <col min="14600" max="14600" width="20.42578125" style="89" customWidth="1"/>
    <col min="14601" max="14848" width="9.140625" style="89"/>
    <col min="14849" max="14849" width="8" style="89" customWidth="1"/>
    <col min="14850" max="14850" width="2.85546875" style="89" customWidth="1"/>
    <col min="14851" max="14851" width="7.85546875" style="89" customWidth="1"/>
    <col min="14852" max="14852" width="9.140625" style="89"/>
    <col min="14853" max="14853" width="9.42578125" style="89" bestFit="1" customWidth="1"/>
    <col min="14854" max="14854" width="2.5703125" style="89" customWidth="1"/>
    <col min="14855" max="14855" width="5.140625" style="89" customWidth="1"/>
    <col min="14856" max="14856" width="20.42578125" style="89" customWidth="1"/>
    <col min="14857" max="15104" width="9.140625" style="89"/>
    <col min="15105" max="15105" width="8" style="89" customWidth="1"/>
    <col min="15106" max="15106" width="2.85546875" style="89" customWidth="1"/>
    <col min="15107" max="15107" width="7.85546875" style="89" customWidth="1"/>
    <col min="15108" max="15108" width="9.140625" style="89"/>
    <col min="15109" max="15109" width="9.42578125" style="89" bestFit="1" customWidth="1"/>
    <col min="15110" max="15110" width="2.5703125" style="89" customWidth="1"/>
    <col min="15111" max="15111" width="5.140625" style="89" customWidth="1"/>
    <col min="15112" max="15112" width="20.42578125" style="89" customWidth="1"/>
    <col min="15113" max="15360" width="9.140625" style="89"/>
    <col min="15361" max="15361" width="8" style="89" customWidth="1"/>
    <col min="15362" max="15362" width="2.85546875" style="89" customWidth="1"/>
    <col min="15363" max="15363" width="7.85546875" style="89" customWidth="1"/>
    <col min="15364" max="15364" width="9.140625" style="89"/>
    <col min="15365" max="15365" width="9.42578125" style="89" bestFit="1" customWidth="1"/>
    <col min="15366" max="15366" width="2.5703125" style="89" customWidth="1"/>
    <col min="15367" max="15367" width="5.140625" style="89" customWidth="1"/>
    <col min="15368" max="15368" width="20.42578125" style="89" customWidth="1"/>
    <col min="15369" max="15616" width="9.140625" style="89"/>
    <col min="15617" max="15617" width="8" style="89" customWidth="1"/>
    <col min="15618" max="15618" width="2.85546875" style="89" customWidth="1"/>
    <col min="15619" max="15619" width="7.85546875" style="89" customWidth="1"/>
    <col min="15620" max="15620" width="9.140625" style="89"/>
    <col min="15621" max="15621" width="9.42578125" style="89" bestFit="1" customWidth="1"/>
    <col min="15622" max="15622" width="2.5703125" style="89" customWidth="1"/>
    <col min="15623" max="15623" width="5.140625" style="89" customWidth="1"/>
    <col min="15624" max="15624" width="20.42578125" style="89" customWidth="1"/>
    <col min="15625" max="15872" width="9.140625" style="89"/>
    <col min="15873" max="15873" width="8" style="89" customWidth="1"/>
    <col min="15874" max="15874" width="2.85546875" style="89" customWidth="1"/>
    <col min="15875" max="15875" width="7.85546875" style="89" customWidth="1"/>
    <col min="15876" max="15876" width="9.140625" style="89"/>
    <col min="15877" max="15877" width="9.42578125" style="89" bestFit="1" customWidth="1"/>
    <col min="15878" max="15878" width="2.5703125" style="89" customWidth="1"/>
    <col min="15879" max="15879" width="5.140625" style="89" customWidth="1"/>
    <col min="15880" max="15880" width="20.42578125" style="89" customWidth="1"/>
    <col min="15881" max="16128" width="9.140625" style="89"/>
    <col min="16129" max="16129" width="8" style="89" customWidth="1"/>
    <col min="16130" max="16130" width="2.85546875" style="89" customWidth="1"/>
    <col min="16131" max="16131" width="7.85546875" style="89" customWidth="1"/>
    <col min="16132" max="16132" width="9.140625" style="89"/>
    <col min="16133" max="16133" width="9.42578125" style="89" bestFit="1" customWidth="1"/>
    <col min="16134" max="16134" width="2.5703125" style="89" customWidth="1"/>
    <col min="16135" max="16135" width="5.140625" style="89" customWidth="1"/>
    <col min="16136" max="16136" width="20.42578125" style="89" customWidth="1"/>
    <col min="16137" max="16384" width="9.140625" style="89"/>
  </cols>
  <sheetData>
    <row r="2" spans="3:8" ht="15" customHeight="1" x14ac:dyDescent="0.25">
      <c r="C2" s="217" t="s">
        <v>172</v>
      </c>
      <c r="D2" s="217"/>
      <c r="E2" s="217"/>
      <c r="F2" s="217"/>
      <c r="G2" s="217"/>
      <c r="H2" s="217"/>
    </row>
    <row r="3" spans="3:8" ht="15" customHeight="1" x14ac:dyDescent="0.25">
      <c r="C3" s="217" t="s">
        <v>173</v>
      </c>
      <c r="D3" s="217"/>
      <c r="E3" s="217"/>
      <c r="F3" s="217"/>
      <c r="G3" s="217"/>
      <c r="H3" s="217"/>
    </row>
    <row r="4" spans="3:8" ht="15" customHeight="1" x14ac:dyDescent="0.25">
      <c r="C4" s="90"/>
      <c r="D4" s="90"/>
      <c r="E4" s="90"/>
      <c r="F4" s="90"/>
      <c r="G4" s="90"/>
      <c r="H4" s="90"/>
    </row>
    <row r="5" spans="3:8" ht="15" customHeight="1" x14ac:dyDescent="0.25">
      <c r="C5" s="218" t="s">
        <v>30</v>
      </c>
      <c r="D5" s="218"/>
      <c r="E5" s="218"/>
      <c r="F5" s="218"/>
      <c r="G5" s="218"/>
      <c r="H5" s="218"/>
    </row>
    <row r="6" spans="3:8" ht="15" customHeight="1" thickBot="1" x14ac:dyDescent="0.3">
      <c r="C6" s="90" t="s">
        <v>31</v>
      </c>
      <c r="D6" s="90"/>
      <c r="E6" s="90"/>
      <c r="F6" s="90"/>
      <c r="G6" s="90"/>
      <c r="H6" s="90"/>
    </row>
    <row r="7" spans="3:8" ht="15" customHeight="1" x14ac:dyDescent="0.25">
      <c r="C7" s="219" t="s">
        <v>174</v>
      </c>
      <c r="D7" s="91"/>
      <c r="E7" s="221" t="s">
        <v>34</v>
      </c>
      <c r="F7" s="91"/>
      <c r="G7" s="91"/>
      <c r="H7" s="223" t="s">
        <v>175</v>
      </c>
    </row>
    <row r="8" spans="3:8" ht="15" customHeight="1" thickBot="1" x14ac:dyDescent="0.3">
      <c r="C8" s="220"/>
      <c r="D8" s="92"/>
      <c r="E8" s="222"/>
      <c r="F8" s="92"/>
      <c r="G8" s="92"/>
      <c r="H8" s="224"/>
    </row>
    <row r="9" spans="3:8" ht="15" customHeight="1" x14ac:dyDescent="0.2">
      <c r="C9" s="93"/>
      <c r="D9" s="94"/>
      <c r="E9" s="94"/>
      <c r="F9" s="94"/>
      <c r="G9" s="94"/>
      <c r="H9" s="95"/>
    </row>
    <row r="10" spans="3:8" ht="15" customHeight="1" x14ac:dyDescent="0.25">
      <c r="C10" s="96">
        <v>42705</v>
      </c>
      <c r="D10" s="97"/>
      <c r="E10" s="98">
        <v>100.11845421774164</v>
      </c>
      <c r="F10" s="97"/>
      <c r="G10" s="97"/>
      <c r="H10" s="99">
        <v>0.1</v>
      </c>
    </row>
    <row r="11" spans="3:8" ht="15" customHeight="1" x14ac:dyDescent="0.25">
      <c r="C11" s="96">
        <v>43070</v>
      </c>
      <c r="D11" s="97"/>
      <c r="E11" s="98">
        <v>102.66737558344313</v>
      </c>
      <c r="F11" s="97"/>
      <c r="G11" s="97"/>
      <c r="H11" s="99">
        <f t="shared" ref="H11:H16" si="0">((E11/E10)-1)*100</f>
        <v>2.5459056330993546</v>
      </c>
    </row>
    <row r="12" spans="3:8" ht="15" customHeight="1" x14ac:dyDescent="0.25">
      <c r="C12" s="96">
        <v>43435</v>
      </c>
      <c r="D12" s="97"/>
      <c r="E12" s="98">
        <v>103.07078279046786</v>
      </c>
      <c r="F12" s="97"/>
      <c r="G12" s="97"/>
      <c r="H12" s="99">
        <f t="shared" si="0"/>
        <v>0.39292638458150453</v>
      </c>
    </row>
    <row r="13" spans="3:8" ht="15" customHeight="1" x14ac:dyDescent="0.25">
      <c r="C13" s="96">
        <v>43800</v>
      </c>
      <c r="D13" s="97"/>
      <c r="E13" s="98">
        <v>112.87267349213667</v>
      </c>
      <c r="F13" s="97"/>
      <c r="G13" s="97"/>
      <c r="H13" s="99">
        <f t="shared" si="0"/>
        <v>9.5098634514060301</v>
      </c>
    </row>
    <row r="14" spans="3:8" ht="15" customHeight="1" x14ac:dyDescent="0.25">
      <c r="C14" s="96">
        <v>44166</v>
      </c>
      <c r="D14" s="97"/>
      <c r="E14" s="98">
        <v>113.32244948056554</v>
      </c>
      <c r="F14" s="97"/>
      <c r="G14" s="97"/>
      <c r="H14" s="99">
        <f t="shared" si="0"/>
        <v>0.39848084971620956</v>
      </c>
    </row>
    <row r="15" spans="3:8" ht="15" customHeight="1" x14ac:dyDescent="0.25">
      <c r="C15" s="96">
        <v>44531</v>
      </c>
      <c r="D15" s="97"/>
      <c r="E15" s="98">
        <v>119.94358696670386</v>
      </c>
      <c r="F15" s="97"/>
      <c r="G15" s="97"/>
      <c r="H15" s="99">
        <f t="shared" si="0"/>
        <v>5.8427412366107045</v>
      </c>
    </row>
    <row r="16" spans="3:8" ht="15" customHeight="1" x14ac:dyDescent="0.25">
      <c r="C16" s="96">
        <v>44896</v>
      </c>
      <c r="D16" s="97"/>
      <c r="E16" s="98">
        <v>124.75022006858981</v>
      </c>
      <c r="F16" s="97"/>
      <c r="G16" s="97"/>
      <c r="H16" s="99">
        <f t="shared" si="0"/>
        <v>4.0074115035598101</v>
      </c>
    </row>
    <row r="17" spans="3:8" ht="15" customHeight="1" x14ac:dyDescent="0.25">
      <c r="C17" s="96">
        <v>45261</v>
      </c>
      <c r="D17" s="97"/>
      <c r="E17" s="98">
        <v>129.89545458377171</v>
      </c>
      <c r="F17" s="97"/>
      <c r="G17" s="97"/>
      <c r="H17" s="99">
        <v>4.1244292093055801</v>
      </c>
    </row>
    <row r="18" spans="3:8" ht="15" customHeight="1" thickBot="1" x14ac:dyDescent="0.25">
      <c r="C18" s="100"/>
      <c r="D18" s="101"/>
      <c r="E18" s="101"/>
      <c r="F18" s="101"/>
      <c r="G18" s="101"/>
      <c r="H18" s="102"/>
    </row>
    <row r="19" spans="3:8" ht="15" customHeight="1" x14ac:dyDescent="0.2">
      <c r="C19" s="214" t="s">
        <v>176</v>
      </c>
      <c r="D19" s="215"/>
      <c r="E19" s="215"/>
      <c r="F19" s="215"/>
      <c r="G19" s="215"/>
      <c r="H19" s="215"/>
    </row>
    <row r="20" spans="3:8" s="90" customFormat="1" ht="15" customHeight="1" x14ac:dyDescent="0.25">
      <c r="C20" s="216"/>
      <c r="D20" s="216"/>
      <c r="E20" s="216"/>
      <c r="F20" s="216"/>
      <c r="G20" s="216"/>
      <c r="H20" s="216"/>
    </row>
    <row r="22" spans="3:8" s="90" customFormat="1" ht="15" customHeight="1" x14ac:dyDescent="0.25">
      <c r="C22" s="89"/>
      <c r="D22" s="89"/>
      <c r="E22" s="89"/>
      <c r="F22" s="89"/>
      <c r="G22" s="89"/>
      <c r="H22" s="89"/>
    </row>
    <row r="23" spans="3:8" s="90" customFormat="1" ht="15" customHeight="1" x14ac:dyDescent="0.25">
      <c r="C23" s="89"/>
      <c r="D23" s="89"/>
      <c r="E23" s="89"/>
      <c r="F23" s="89"/>
      <c r="G23" s="89"/>
      <c r="H23" s="89"/>
    </row>
    <row r="167" spans="8:8" ht="15" customHeight="1" x14ac:dyDescent="0.2">
      <c r="H167" s="103"/>
    </row>
    <row r="168" spans="8:8" ht="15" customHeight="1" x14ac:dyDescent="0.2">
      <c r="H168" s="103"/>
    </row>
    <row r="169" spans="8:8" ht="15" customHeight="1" x14ac:dyDescent="0.2">
      <c r="H169" s="103"/>
    </row>
    <row r="170" spans="8:8" ht="15" customHeight="1" x14ac:dyDescent="0.2">
      <c r="H170" s="103"/>
    </row>
    <row r="171" spans="8:8" ht="15" customHeight="1" x14ac:dyDescent="0.2">
      <c r="H171" s="103"/>
    </row>
    <row r="172" spans="8:8" ht="15" customHeight="1" x14ac:dyDescent="0.2">
      <c r="H172" s="103"/>
    </row>
    <row r="173" spans="8:8" ht="15" customHeight="1" x14ac:dyDescent="0.2">
      <c r="H173" s="103"/>
    </row>
    <row r="174" spans="8:8" ht="15" customHeight="1" x14ac:dyDescent="0.2">
      <c r="H174" s="103"/>
    </row>
    <row r="175" spans="8:8" ht="15" customHeight="1" x14ac:dyDescent="0.2">
      <c r="H175" s="103"/>
    </row>
    <row r="176" spans="8:8" ht="15" customHeight="1" x14ac:dyDescent="0.2">
      <c r="H176" s="103"/>
    </row>
    <row r="177" spans="8:8" ht="15" customHeight="1" x14ac:dyDescent="0.2">
      <c r="H177" s="103"/>
    </row>
    <row r="178" spans="8:8" ht="15" customHeight="1" x14ac:dyDescent="0.2">
      <c r="H178" s="103"/>
    </row>
    <row r="179" spans="8:8" ht="15" customHeight="1" x14ac:dyDescent="0.2">
      <c r="H179" s="103"/>
    </row>
    <row r="180" spans="8:8" ht="15" customHeight="1" x14ac:dyDescent="0.2">
      <c r="H180" s="103"/>
    </row>
    <row r="181" spans="8:8" ht="15" customHeight="1" x14ac:dyDescent="0.2">
      <c r="H181" s="103"/>
    </row>
    <row r="182" spans="8:8" ht="15" customHeight="1" x14ac:dyDescent="0.2">
      <c r="H182" s="103"/>
    </row>
    <row r="183" spans="8:8" ht="15" customHeight="1" x14ac:dyDescent="0.2">
      <c r="H183" s="103"/>
    </row>
    <row r="184" spans="8:8" ht="15" customHeight="1" x14ac:dyDescent="0.2">
      <c r="H184" s="103"/>
    </row>
    <row r="185" spans="8:8" ht="15" customHeight="1" x14ac:dyDescent="0.2">
      <c r="H185" s="103"/>
    </row>
    <row r="186" spans="8:8" ht="15" customHeight="1" x14ac:dyDescent="0.2">
      <c r="H186" s="103"/>
    </row>
    <row r="187" spans="8:8" ht="15" customHeight="1" x14ac:dyDescent="0.2">
      <c r="H187" s="103"/>
    </row>
    <row r="188" spans="8:8" ht="15" customHeight="1" x14ac:dyDescent="0.2">
      <c r="H188" s="103"/>
    </row>
    <row r="189" spans="8:8" ht="15" customHeight="1" x14ac:dyDescent="0.2">
      <c r="H189" s="103"/>
    </row>
    <row r="190" spans="8:8" ht="15" customHeight="1" x14ac:dyDescent="0.2">
      <c r="H190" s="103"/>
    </row>
    <row r="191" spans="8:8" ht="15" customHeight="1" x14ac:dyDescent="0.2">
      <c r="H191" s="103"/>
    </row>
    <row r="192" spans="8:8" ht="15" customHeight="1" x14ac:dyDescent="0.2">
      <c r="H192" s="103"/>
    </row>
    <row r="193" spans="8:8" ht="15" customHeight="1" x14ac:dyDescent="0.2">
      <c r="H193" s="103"/>
    </row>
    <row r="194" spans="8:8" ht="15" customHeight="1" x14ac:dyDescent="0.2">
      <c r="H194" s="103"/>
    </row>
    <row r="195" spans="8:8" ht="15" customHeight="1" x14ac:dyDescent="0.2">
      <c r="H195" s="103"/>
    </row>
    <row r="196" spans="8:8" ht="15" customHeight="1" x14ac:dyDescent="0.2">
      <c r="H196" s="103"/>
    </row>
    <row r="197" spans="8:8" ht="15" customHeight="1" x14ac:dyDescent="0.2">
      <c r="H197" s="103"/>
    </row>
    <row r="198" spans="8:8" ht="15" customHeight="1" x14ac:dyDescent="0.2">
      <c r="H198" s="103"/>
    </row>
    <row r="199" spans="8:8" ht="15" customHeight="1" x14ac:dyDescent="0.2">
      <c r="H199" s="103"/>
    </row>
    <row r="200" spans="8:8" ht="15" customHeight="1" x14ac:dyDescent="0.2">
      <c r="H200" s="103"/>
    </row>
    <row r="201" spans="8:8" ht="15" customHeight="1" x14ac:dyDescent="0.2">
      <c r="H201" s="103"/>
    </row>
    <row r="202" spans="8:8" ht="15" customHeight="1" x14ac:dyDescent="0.2">
      <c r="H202" s="103"/>
    </row>
    <row r="203" spans="8:8" ht="15" customHeight="1" x14ac:dyDescent="0.2">
      <c r="H203" s="103"/>
    </row>
    <row r="204" spans="8:8" ht="15" customHeight="1" x14ac:dyDescent="0.2">
      <c r="H204" s="103"/>
    </row>
    <row r="205" spans="8:8" ht="15" customHeight="1" x14ac:dyDescent="0.2">
      <c r="H205" s="103"/>
    </row>
    <row r="206" spans="8:8" ht="15" customHeight="1" x14ac:dyDescent="0.2">
      <c r="H206" s="103"/>
    </row>
    <row r="207" spans="8:8" ht="15" customHeight="1" x14ac:dyDescent="0.2">
      <c r="H207" s="103"/>
    </row>
    <row r="208" spans="8:8" ht="15" customHeight="1" x14ac:dyDescent="0.2">
      <c r="H208" s="103"/>
    </row>
    <row r="209" spans="5:8" ht="15" customHeight="1" x14ac:dyDescent="0.2">
      <c r="H209" s="103"/>
    </row>
    <row r="210" spans="5:8" ht="15" customHeight="1" x14ac:dyDescent="0.2">
      <c r="H210" s="103"/>
    </row>
    <row r="211" spans="5:8" ht="15" customHeight="1" x14ac:dyDescent="0.2">
      <c r="H211" s="103"/>
    </row>
    <row r="212" spans="5:8" ht="15" customHeight="1" x14ac:dyDescent="0.2">
      <c r="H212" s="103"/>
    </row>
    <row r="213" spans="5:8" ht="15" customHeight="1" x14ac:dyDescent="0.2">
      <c r="H213" s="103"/>
    </row>
    <row r="214" spans="5:8" ht="15" customHeight="1" x14ac:dyDescent="0.2">
      <c r="H214" s="103"/>
    </row>
    <row r="215" spans="5:8" ht="15" customHeight="1" x14ac:dyDescent="0.2">
      <c r="H215" s="103"/>
    </row>
    <row r="216" spans="5:8" ht="15" customHeight="1" x14ac:dyDescent="0.2">
      <c r="H216" s="103"/>
    </row>
    <row r="217" spans="5:8" ht="15" customHeight="1" x14ac:dyDescent="0.2">
      <c r="H217" s="103"/>
    </row>
    <row r="218" spans="5:8" ht="15" customHeight="1" x14ac:dyDescent="0.2">
      <c r="H218" s="103"/>
    </row>
    <row r="219" spans="5:8" ht="15" customHeight="1" x14ac:dyDescent="0.2">
      <c r="H219" s="103"/>
    </row>
    <row r="220" spans="5:8" ht="15" customHeight="1" x14ac:dyDescent="0.2">
      <c r="H220" s="103"/>
    </row>
    <row r="221" spans="5:8" ht="15" customHeight="1" x14ac:dyDescent="0.2">
      <c r="H221" s="103"/>
    </row>
    <row r="222" spans="5:8" ht="15" customHeight="1" x14ac:dyDescent="0.2">
      <c r="E222" s="104"/>
      <c r="F222" s="104"/>
      <c r="H222" s="103"/>
    </row>
  </sheetData>
  <mergeCells count="7">
    <mergeCell ref="C19:H20"/>
    <mergeCell ref="C2:H2"/>
    <mergeCell ref="C3:H3"/>
    <mergeCell ref="C5:H5"/>
    <mergeCell ref="C7:C8"/>
    <mergeCell ref="E7:E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 1</vt:lpstr>
      <vt:lpstr>Fig 2</vt:lpstr>
      <vt:lpstr>Table 1</vt:lpstr>
      <vt:lpstr>Summary Table</vt:lpstr>
      <vt:lpstr>Table 2</vt:lpstr>
      <vt:lpstr>Table 3</vt:lpstr>
      <vt:lpstr>Table 4</vt:lpstr>
      <vt:lpstr>Table 5</vt:lpstr>
      <vt:lpstr>Table 6</vt:lpstr>
      <vt:lpstr>Table 7</vt:lpstr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Laidlow, Adolphus</dc:creator>
  <cp:lastModifiedBy>Walters, Travis</cp:lastModifiedBy>
  <dcterms:created xsi:type="dcterms:W3CDTF">2024-02-09T12:20:21Z</dcterms:created>
  <dcterms:modified xsi:type="dcterms:W3CDTF">2024-05-21T16:45:02Z</dcterms:modified>
</cp:coreProperties>
</file>